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ettanni_v\Desktop\ATTIVITA' PRODUTTIVESUAP\fiera e feste\Fiera festa MDP 2024\"/>
    </mc:Choice>
  </mc:AlternateContent>
  <xr:revisionPtr revIDLastSave="0" documentId="13_ncr:1_{0F57F5FB-35D0-40F6-ACBD-FF657BD879A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Grad FO 2024" sheetId="1" r:id="rId1"/>
    <sheet name="Grad FO 24-alfa" sheetId="2" r:id="rId2"/>
  </sheets>
  <definedNames>
    <definedName name="_xlnm._FilterDatabase" localSheetId="0" hidden="1">'Grad FO 2024'!$A$1:$AK$96</definedName>
    <definedName name="_xlnm.Print_Area" localSheetId="0">'Grad FO 2024'!$A$1:$AK$98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90" i="1" l="1"/>
  <c r="AA91" i="1"/>
  <c r="AA92" i="1"/>
  <c r="AA93" i="1"/>
  <c r="AA94" i="1"/>
  <c r="AA88" i="1"/>
  <c r="AA89" i="1"/>
  <c r="AA8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83" i="1"/>
  <c r="AA79" i="1"/>
  <c r="AA81" i="1"/>
  <c r="AA80" i="1"/>
  <c r="AA82" i="1"/>
  <c r="AA16" i="1"/>
  <c r="AA17" i="1"/>
  <c r="AA15" i="1"/>
  <c r="AA3" i="1"/>
  <c r="AA4" i="1"/>
  <c r="AA5" i="1"/>
  <c r="AA6" i="1"/>
  <c r="AA7" i="1"/>
  <c r="AA8" i="1"/>
  <c r="AA9" i="1"/>
  <c r="AA10" i="1"/>
  <c r="AA11" i="1"/>
  <c r="AA12" i="1"/>
  <c r="AA13" i="1"/>
  <c r="AA2" i="1"/>
  <c r="W98" i="2"/>
  <c r="AA94" i="2"/>
  <c r="AG93" i="2"/>
  <c r="AA93" i="2"/>
  <c r="AG92" i="2"/>
  <c r="AA92" i="2"/>
  <c r="AG91" i="2"/>
  <c r="AA91" i="2"/>
  <c r="AA90" i="2"/>
  <c r="AG89" i="2"/>
  <c r="AA89" i="2"/>
  <c r="AA88" i="2"/>
  <c r="AG87" i="2"/>
  <c r="AA87" i="2"/>
  <c r="AA85" i="2"/>
  <c r="AA84" i="2"/>
  <c r="AA83" i="2"/>
  <c r="AA82" i="2"/>
  <c r="AA81" i="2"/>
  <c r="AA80" i="2"/>
  <c r="AA79" i="2"/>
  <c r="AG78" i="2"/>
  <c r="AA78" i="2"/>
  <c r="AG77" i="2"/>
  <c r="AA77" i="2"/>
  <c r="AG76" i="2"/>
  <c r="AA76" i="2"/>
  <c r="AA75" i="2"/>
  <c r="AA74" i="2"/>
  <c r="AA73" i="2"/>
  <c r="AA72" i="2"/>
  <c r="AA71" i="2"/>
  <c r="AA70" i="2"/>
  <c r="AA69" i="2"/>
  <c r="AA68" i="2"/>
  <c r="AA67" i="2"/>
  <c r="AA66" i="2"/>
  <c r="AA65" i="2"/>
  <c r="AG64" i="2"/>
  <c r="AA64" i="2"/>
  <c r="AG63" i="2"/>
  <c r="AA63" i="2"/>
  <c r="AA62" i="2"/>
  <c r="AG61" i="2"/>
  <c r="AA61" i="2"/>
  <c r="AA60" i="2"/>
  <c r="AG59" i="2"/>
  <c r="AA59" i="2"/>
  <c r="AA58" i="2"/>
  <c r="AA57" i="2"/>
  <c r="AG56" i="2"/>
  <c r="AA56" i="2"/>
  <c r="AG55" i="2"/>
  <c r="AA55" i="2"/>
  <c r="U55" i="2"/>
  <c r="AG54" i="2"/>
  <c r="AA54" i="2"/>
  <c r="AG53" i="2"/>
  <c r="AA53" i="2"/>
  <c r="AG52" i="2"/>
  <c r="AA52" i="2"/>
  <c r="AA51" i="2"/>
  <c r="AG50" i="2"/>
  <c r="AA50" i="2"/>
  <c r="AG49" i="2"/>
  <c r="AA49" i="2"/>
  <c r="AA48" i="2"/>
  <c r="AA47" i="2"/>
  <c r="AA46" i="2"/>
  <c r="AG45" i="2"/>
  <c r="AA45" i="2"/>
  <c r="AG44" i="2"/>
  <c r="AA44" i="2"/>
  <c r="AG43" i="2"/>
  <c r="AA43" i="2"/>
  <c r="AA42" i="2"/>
  <c r="AG41" i="2"/>
  <c r="AA41" i="2"/>
  <c r="AA40" i="2"/>
  <c r="AG39" i="2"/>
  <c r="AA39" i="2"/>
  <c r="AA38" i="2"/>
  <c r="AG37" i="2"/>
  <c r="AA37" i="2"/>
  <c r="AG36" i="2"/>
  <c r="AA36" i="2"/>
  <c r="AG35" i="2"/>
  <c r="AA35" i="2"/>
  <c r="AA34" i="2"/>
  <c r="AG33" i="2"/>
  <c r="AA33" i="2"/>
  <c r="AA32" i="2"/>
  <c r="AA31" i="2"/>
  <c r="AG30" i="2"/>
  <c r="AA30" i="2"/>
  <c r="AA29" i="2"/>
  <c r="AG28" i="2"/>
  <c r="AA28" i="2"/>
  <c r="AA27" i="2"/>
  <c r="AA26" i="2"/>
  <c r="AG25" i="2"/>
  <c r="AA25" i="2"/>
  <c r="AA24" i="2"/>
  <c r="AG23" i="2"/>
  <c r="AA23" i="2"/>
  <c r="AG22" i="2"/>
  <c r="AA22" i="2"/>
  <c r="AG21" i="2"/>
  <c r="AA21" i="2"/>
  <c r="AG20" i="2"/>
  <c r="AA20" i="2"/>
  <c r="AA19" i="2"/>
  <c r="AG18" i="2"/>
  <c r="AA18" i="2"/>
  <c r="AA17" i="2"/>
  <c r="AG16" i="2"/>
  <c r="AA16" i="2"/>
  <c r="AG15" i="2"/>
  <c r="AA15" i="2"/>
  <c r="AG13" i="2"/>
  <c r="AA13" i="2"/>
  <c r="AA12" i="2"/>
  <c r="AG11" i="2"/>
  <c r="AA11" i="2"/>
  <c r="AG10" i="2"/>
  <c r="AA10" i="2"/>
  <c r="AG9" i="2"/>
  <c r="AA9" i="2"/>
  <c r="AA8" i="2"/>
  <c r="AG7" i="2"/>
  <c r="AA7" i="2"/>
  <c r="AA6" i="2"/>
  <c r="AG5" i="2"/>
  <c r="AA5" i="2"/>
  <c r="AA4" i="2"/>
  <c r="AG3" i="2"/>
  <c r="AA3" i="2"/>
  <c r="AG2" i="2"/>
  <c r="AA2" i="2"/>
  <c r="W98" i="1"/>
  <c r="AG93" i="1"/>
  <c r="AG92" i="1"/>
  <c r="AG91" i="1"/>
  <c r="AG89" i="1"/>
  <c r="AG87" i="1"/>
  <c r="AG78" i="1"/>
  <c r="AG77" i="1"/>
  <c r="AG76" i="1"/>
  <c r="AG64" i="1"/>
  <c r="AG63" i="1"/>
  <c r="AG61" i="1"/>
  <c r="AG59" i="1"/>
  <c r="AG56" i="1"/>
  <c r="AG55" i="1"/>
  <c r="U55" i="1"/>
  <c r="AG54" i="1"/>
  <c r="AG53" i="1"/>
  <c r="AG52" i="1"/>
  <c r="AG50" i="1"/>
  <c r="AG49" i="1"/>
  <c r="AG45" i="1"/>
  <c r="AG44" i="1"/>
  <c r="AG43" i="1"/>
  <c r="AG41" i="1"/>
  <c r="AG39" i="1"/>
  <c r="AG37" i="1"/>
  <c r="AG36" i="1"/>
  <c r="AG35" i="1"/>
  <c r="AG33" i="1"/>
  <c r="AG30" i="1"/>
  <c r="AG28" i="1"/>
  <c r="AG25" i="1"/>
  <c r="AG23" i="1"/>
  <c r="AG22" i="1"/>
  <c r="AG21" i="1"/>
  <c r="AG20" i="1"/>
  <c r="AG18" i="1"/>
  <c r="AG16" i="1"/>
  <c r="AG15" i="1"/>
  <c r="AG13" i="1"/>
  <c r="AG11" i="1"/>
  <c r="AG10" i="1"/>
  <c r="AG9" i="1"/>
  <c r="AG7" i="1"/>
  <c r="AG5" i="1"/>
  <c r="AG3" i="1"/>
  <c r="AG2" i="1"/>
</calcChain>
</file>

<file path=xl/sharedStrings.xml><?xml version="1.0" encoding="utf-8"?>
<sst xmlns="http://schemas.openxmlformats.org/spreadsheetml/2006/main" count="3548" uniqueCount="725">
  <si>
    <t xml:space="preserve">data </t>
  </si>
  <si>
    <t>Prot</t>
  </si>
  <si>
    <t>BOLLO</t>
  </si>
  <si>
    <t>DIRITTI</t>
  </si>
  <si>
    <t>DURC</t>
  </si>
  <si>
    <t xml:space="preserve">documenti </t>
  </si>
  <si>
    <t xml:space="preserve">NUMERO TELEFONICO </t>
  </si>
  <si>
    <t>Ragione sociale</t>
  </si>
  <si>
    <t xml:space="preserve"> Luogo e Data nascita  </t>
  </si>
  <si>
    <t xml:space="preserve"> INDIRIZZO </t>
  </si>
  <si>
    <t>CITTA</t>
  </si>
  <si>
    <t xml:space="preserve"> Prov </t>
  </si>
  <si>
    <t>PEC</t>
  </si>
  <si>
    <t>SETTORE</t>
  </si>
  <si>
    <t xml:space="preserve"> DESCRIZIONE ATTIVITA' </t>
  </si>
  <si>
    <t xml:space="preserve"> TIPOLOGIA  </t>
  </si>
  <si>
    <t xml:space="preserve"> N Aut. E data </t>
  </si>
  <si>
    <t>data inizio attività</t>
  </si>
  <si>
    <t>dataR.I.</t>
  </si>
  <si>
    <t xml:space="preserve"> DATA REA </t>
  </si>
  <si>
    <t xml:space="preserve"> N. R.E.A </t>
  </si>
  <si>
    <t>Con Automexxo</t>
  </si>
  <si>
    <t>ottava</t>
  </si>
  <si>
    <t>anzianità 2017</t>
  </si>
  <si>
    <t>DUC</t>
  </si>
  <si>
    <t>Anzianità Inizio attività</t>
  </si>
  <si>
    <t>TOTALE PUNTEGGIO Criterio L.R. 24/15</t>
  </si>
  <si>
    <t>GRADUATORIA</t>
  </si>
  <si>
    <t>posto</t>
  </si>
  <si>
    <t>Ubicazione</t>
  </si>
  <si>
    <t>Fronte espositivo</t>
  </si>
  <si>
    <t>Profondità</t>
  </si>
  <si>
    <t>Superficie</t>
  </si>
  <si>
    <t>Categoria merceologica o settore merceologico</t>
  </si>
  <si>
    <t>C.U.M.</t>
  </si>
  <si>
    <t>x</t>
  </si>
  <si>
    <t>0804554646</t>
  </si>
  <si>
    <t>De Mario Nicola</t>
  </si>
  <si>
    <t>Capurso  1/4/1957</t>
  </si>
  <si>
    <t>Via S. Pietro 40</t>
  </si>
  <si>
    <t>Capurso</t>
  </si>
  <si>
    <t>BA</t>
  </si>
  <si>
    <t>dicarnenicola@pec.it</t>
  </si>
  <si>
    <t>alimentare</t>
  </si>
  <si>
    <t>taralli dolciumi</t>
  </si>
  <si>
    <t>B</t>
  </si>
  <si>
    <t xml:space="preserve">10/13 de l28/11/13          </t>
  </si>
  <si>
    <t>Via Madonna del Pozzo</t>
  </si>
  <si>
    <t>Alimentari (frutta secca/dolci)</t>
  </si>
  <si>
    <t>3391835761-0804553447</t>
  </si>
  <si>
    <t>Aiello Giuseppina</t>
  </si>
  <si>
    <t>Napoli 06-02-62</t>
  </si>
  <si>
    <t>Via Montesano, 125</t>
  </si>
  <si>
    <t xml:space="preserve">Capurso  </t>
  </si>
  <si>
    <t>aiellogiuseppina62@pec.it</t>
  </si>
  <si>
    <t>frutta secca e olive</t>
  </si>
  <si>
    <t>15/01 del 8/11/01 (già2/96 del 24.01.96)</t>
  </si>
  <si>
    <t>Viale Aldo Moro</t>
  </si>
  <si>
    <t>Alimentari- automarket</t>
  </si>
  <si>
    <t>3466003290</t>
  </si>
  <si>
    <t xml:space="preserve">Dimauro Anna </t>
  </si>
  <si>
    <t>Triggiano il 13-02-59</t>
  </si>
  <si>
    <t>Via Converso 7</t>
  </si>
  <si>
    <t>anna.dimauro1959@pec.it</t>
  </si>
  <si>
    <t>salumi</t>
  </si>
  <si>
    <t>30 del 14/01/2003</t>
  </si>
  <si>
    <t>Dimauro Anna</t>
  </si>
  <si>
    <t>Alimentari</t>
  </si>
  <si>
    <t>3336996530</t>
  </si>
  <si>
    <t>F.lli Giannuzzi S.n.c. di Giannuzzi Giovanni e Angelo</t>
  </si>
  <si>
    <t>Via Quintavalle n. 20</t>
  </si>
  <si>
    <t>Polignano a mare</t>
  </si>
  <si>
    <t>flligiannuzzi@legalmail.it</t>
  </si>
  <si>
    <t>10 del 26/10/02 (già n. 215  del 11/5/98)</t>
  </si>
  <si>
    <t>Alimentari (frutta secca)</t>
  </si>
  <si>
    <t>571/03   216 del 11-05-98(non convertita)</t>
  </si>
  <si>
    <t>446678-</t>
  </si>
  <si>
    <t>3383846502</t>
  </si>
  <si>
    <t>Pepe  Carlo (sub a Giuseppe)</t>
  </si>
  <si>
    <t>Triggiano 4/7/1977</t>
  </si>
  <si>
    <t>Via Italia 67</t>
  </si>
  <si>
    <t>Noicattaro</t>
  </si>
  <si>
    <t>carlopepe77@pec.it</t>
  </si>
  <si>
    <t>Frutta secca olive</t>
  </si>
  <si>
    <t xml:space="preserve">395 del 31/1/2008 </t>
  </si>
  <si>
    <t xml:space="preserve">Pepe Carlo </t>
  </si>
  <si>
    <t>3496941462</t>
  </si>
  <si>
    <t>Il Frutteto di Adolfo srl - Mancini Fabrizia sub Schiaraldi</t>
  </si>
  <si>
    <t>Via Epifania n. 180</t>
  </si>
  <si>
    <t>Ba</t>
  </si>
  <si>
    <t>giuseppe.saccogna@pec.commecialisti.pec</t>
  </si>
  <si>
    <t>Frutta e  Verdura</t>
  </si>
  <si>
    <t>A</t>
  </si>
  <si>
    <t>05/21 del10/6/2021</t>
  </si>
  <si>
    <t>Il Frutetto di Adolfo snc - sub</t>
  </si>
  <si>
    <t>Via Noicattaro</t>
  </si>
  <si>
    <t>Alimentari frutta e verdura</t>
  </si>
  <si>
    <t>0804553224</t>
  </si>
  <si>
    <t>Gassi Michele</t>
  </si>
  <si>
    <t>Capurso 23.04.69</t>
  </si>
  <si>
    <t>Via Don domenico Tricarico,14/A</t>
  </si>
  <si>
    <t>paola.memola@initpec.it</t>
  </si>
  <si>
    <t>Alimentare</t>
  </si>
  <si>
    <t>frutta e verdura</t>
  </si>
  <si>
    <t>97/02 del 19/12/02</t>
  </si>
  <si>
    <t>Alimentari (frutta )</t>
  </si>
  <si>
    <t>3207221903</t>
  </si>
  <si>
    <t>Caterina Luigi</t>
  </si>
  <si>
    <t>Bari il 6/12/1976</t>
  </si>
  <si>
    <t>Via Latina  n.1 p. 1/C</t>
  </si>
  <si>
    <t xml:space="preserve">Bari  </t>
  </si>
  <si>
    <t>caterinaluigi@pec.it</t>
  </si>
  <si>
    <t>docliumi</t>
  </si>
  <si>
    <t>9007 del 12/5/20154</t>
  </si>
  <si>
    <t>3701423536</t>
  </si>
  <si>
    <t>Dalessandro Luca</t>
  </si>
  <si>
    <t>Atri il 13/12/1976</t>
  </si>
  <si>
    <t>Via Piave 11/A</t>
  </si>
  <si>
    <t>Turi</t>
  </si>
  <si>
    <t>c.palmisano@consulentedellavoropec.it</t>
  </si>
  <si>
    <t>dolciumi</t>
  </si>
  <si>
    <t>70579 del 24/3/2017</t>
  </si>
  <si>
    <t>3283212530</t>
  </si>
  <si>
    <t>Scalera Giovanni</t>
  </si>
  <si>
    <t>Modugno il 18/8/1981</t>
  </si>
  <si>
    <t>Vico Petrarca 3</t>
  </si>
  <si>
    <t>Nbititto</t>
  </si>
  <si>
    <t>scaleragiovanni@pec.it</t>
  </si>
  <si>
    <t>dociumi</t>
  </si>
  <si>
    <t>46944 del 8/6/21</t>
  </si>
  <si>
    <t xml:space="preserve">Non alimentari - merci varie </t>
  </si>
  <si>
    <t>Venere Lucia</t>
  </si>
  <si>
    <t>Giaoia del C. 14/12/1981</t>
  </si>
  <si>
    <t>Via Botticelli 18</t>
  </si>
  <si>
    <t>Casamassima</t>
  </si>
  <si>
    <t>vittorianodechirico1939@pec.it</t>
  </si>
  <si>
    <t>b</t>
  </si>
  <si>
    <t>13713 del 6/2/24</t>
  </si>
  <si>
    <t>8/2/245</t>
  </si>
  <si>
    <t>anzianità 2016</t>
  </si>
  <si>
    <t>3339997668</t>
  </si>
  <si>
    <t>Ottolino Francesco</t>
  </si>
  <si>
    <t>Triggiano 13/06/51</t>
  </si>
  <si>
    <t>Via Ferrari n. 25/B</t>
  </si>
  <si>
    <t>Triggiano</t>
  </si>
  <si>
    <t>ottolinofrancesco@pec.it</t>
  </si>
  <si>
    <t>merci varie</t>
  </si>
  <si>
    <t>Teloni Ferramenta</t>
  </si>
  <si>
    <t>3931527841</t>
  </si>
  <si>
    <t>LOCOROTONDO Domenico</t>
  </si>
  <si>
    <t>Noci il 01/11/1952</t>
  </si>
  <si>
    <t>Via Europa n. 24</t>
  </si>
  <si>
    <t>Noci</t>
  </si>
  <si>
    <t>domenicolocorotondo@pec.it</t>
  </si>
  <si>
    <t>art. diostrativi</t>
  </si>
  <si>
    <t>17 dl 18/2/2002</t>
  </si>
  <si>
    <t>LOCOROTONDO DOMENICO</t>
  </si>
  <si>
    <t>3395857206</t>
  </si>
  <si>
    <t>Leone Nicola</t>
  </si>
  <si>
    <t>Fasano 10/11/49</t>
  </si>
  <si>
    <t>Via dell'Industria 108</t>
  </si>
  <si>
    <t>Fasano</t>
  </si>
  <si>
    <t>BR</t>
  </si>
  <si>
    <t>nicolaleone49@pcert.postecert.it</t>
  </si>
  <si>
    <t>casalinghi</t>
  </si>
  <si>
    <t>09 del 14/5/02</t>
  </si>
  <si>
    <t>BR -42380</t>
  </si>
  <si>
    <t xml:space="preserve">LEONE NICOLA </t>
  </si>
  <si>
    <t>3470917534</t>
  </si>
  <si>
    <t>Porcelli Raffaele</t>
  </si>
  <si>
    <t>Capurso 19/12/63</t>
  </si>
  <si>
    <t>Via San Amatore 9</t>
  </si>
  <si>
    <t>Cellamare</t>
  </si>
  <si>
    <t>raffaeleporcelli@pec.it</t>
  </si>
  <si>
    <t>Abbigliamento</t>
  </si>
  <si>
    <t>B-A</t>
  </si>
  <si>
    <t>17 del 7/7/11 - 29 del 15-02-96 -</t>
  </si>
  <si>
    <t xml:space="preserve">Non alim. - merci varie </t>
  </si>
  <si>
    <t>0805093970</t>
  </si>
  <si>
    <t>Cianciaruso Onofrio</t>
  </si>
  <si>
    <t>Bari 31/01/63</t>
  </si>
  <si>
    <t>Via Duomo 2</t>
  </si>
  <si>
    <t>Bari</t>
  </si>
  <si>
    <t>Calzature e ciabatte</t>
  </si>
  <si>
    <t>5440 del 10/2/09214 del 20-12-96</t>
  </si>
  <si>
    <t>0803346193</t>
  </si>
  <si>
    <t>Binetti Damiano</t>
  </si>
  <si>
    <t>Molfetta 26/04/49</t>
  </si>
  <si>
    <t>Via C. Alberto n. 59</t>
  </si>
  <si>
    <t>Molfetta</t>
  </si>
  <si>
    <t>binettidmiano1949@pec.it</t>
  </si>
  <si>
    <t>colori e utensileria  varia in ferro</t>
  </si>
  <si>
    <t xml:space="preserve"> n. 15 del 6/3/02 già 93 del 28-01-97</t>
  </si>
  <si>
    <t>03500930495</t>
  </si>
  <si>
    <t>Castellaneta Giuseppe</t>
  </si>
  <si>
    <t>Capurso il 06/12/67</t>
  </si>
  <si>
    <t>Via Epifania, 7/c</t>
  </si>
  <si>
    <t xml:space="preserve">giuseppe.castellaneta1967@pec.it </t>
  </si>
  <si>
    <t xml:space="preserve">articoli casalinghi, </t>
  </si>
  <si>
    <t xml:space="preserve">30/02 del 15/11/2002 </t>
  </si>
  <si>
    <t>3473058930</t>
  </si>
  <si>
    <t>Abbigliamento, tessuti in genere (ediz. Prec. Tip. B)</t>
  </si>
  <si>
    <t>30 del 6/10/2021 gia42/02 del 27/11/02 - 523 del15.5.89</t>
  </si>
  <si>
    <t>3334740696</t>
  </si>
  <si>
    <t>Lorusso Luigi</t>
  </si>
  <si>
    <t>Bari 16-12-58</t>
  </si>
  <si>
    <t>Via Dante, 472</t>
  </si>
  <si>
    <t xml:space="preserve">studioassociatoaed@pec.it;  </t>
  </si>
  <si>
    <t>abbigliamento neonati</t>
  </si>
  <si>
    <t>2787 del 14/5/2005 -56 del 21-10-97</t>
  </si>
  <si>
    <t>LORUSSO LUIGI</t>
  </si>
  <si>
    <t>3474275693</t>
  </si>
  <si>
    <t>Mariani Vincenzo</t>
  </si>
  <si>
    <t>Capurso il 8/7/58</t>
  </si>
  <si>
    <t>Viale Ravenna 8/E</t>
  </si>
  <si>
    <t>CERVIA</t>
  </si>
  <si>
    <t>(RA)</t>
  </si>
  <si>
    <t>pasqualeverdoni@pec.buffeti.it - mv@pecconfesercentira.it</t>
  </si>
  <si>
    <t>abbigliamento</t>
  </si>
  <si>
    <t>762 del 10/9/2002 Cervia</t>
  </si>
  <si>
    <t>BA 633339</t>
  </si>
  <si>
    <t>Veccari Guido</t>
  </si>
  <si>
    <t>San Vito N. 08-02-58</t>
  </si>
  <si>
    <t>Via Carovigno, 60</t>
  </si>
  <si>
    <t>S.Vito dei Normanni</t>
  </si>
  <si>
    <t>VECCARIGUIDO58@PEC.IT -studiomasiellot@pec.it</t>
  </si>
  <si>
    <t>Cappelli, ombrelli e accessori di abbigliamento</t>
  </si>
  <si>
    <t>247 del 25/1/02 già204 del 26-03-96</t>
  </si>
  <si>
    <t>BR- 71517</t>
  </si>
  <si>
    <t>330732321</t>
  </si>
  <si>
    <t>Catucci Leonardo</t>
  </si>
  <si>
    <t>Polignano 25/6/72</t>
  </si>
  <si>
    <t>Cas sparse serre nx</t>
  </si>
  <si>
    <t>catuccileonardo@arubapec.it</t>
  </si>
  <si>
    <t>calzature</t>
  </si>
  <si>
    <t>2 del 28/1/2002195 del 15/3/96</t>
  </si>
  <si>
    <t>CATUCCI LEONARDO automezzo</t>
  </si>
  <si>
    <t>3468428722</t>
  </si>
  <si>
    <t>Bonasia Giuseppe</t>
  </si>
  <si>
    <t>Bitonto il  21/11/66</t>
  </si>
  <si>
    <t>Strada 2 Viale Lazzati 10</t>
  </si>
  <si>
    <t>Bitonto</t>
  </si>
  <si>
    <t>bonasiagiuseppebitonto@pec.it</t>
  </si>
  <si>
    <t>500 del 4/3/2004</t>
  </si>
  <si>
    <t>3396188017</t>
  </si>
  <si>
    <t>Campobasso Vincenzo sub Filippo</t>
  </si>
  <si>
    <t>Triggiano 20/1/1968</t>
  </si>
  <si>
    <t>Via S. Giorgio 13</t>
  </si>
  <si>
    <t>vincenzo.campobasso@pec.it</t>
  </si>
  <si>
    <t>Gabbie, accessori e piccoli animali</t>
  </si>
  <si>
    <t>63 del 14/5/14</t>
  </si>
  <si>
    <t>CAMPOBASSO VINCENZO</t>
  </si>
  <si>
    <t>Gramegna Giovanni</t>
  </si>
  <si>
    <t>Capurso il 4/2/68</t>
  </si>
  <si>
    <t>Via U Foscolo  2/C</t>
  </si>
  <si>
    <t>a</t>
  </si>
  <si>
    <t>6023 del 1/2/2010- 4002 del 17/4/2008</t>
  </si>
  <si>
    <t>GRAMEGNA GIOVANNI</t>
  </si>
  <si>
    <t>3291539128</t>
  </si>
  <si>
    <t>El Biad Jamal</t>
  </si>
  <si>
    <t>Casablanca 30-'7-60</t>
  </si>
  <si>
    <t>Via Gen. De Berbìnardis 9</t>
  </si>
  <si>
    <t>stella.cavallo@pec.it</t>
  </si>
  <si>
    <t>Articoli in finta pelletteria, bomboniere</t>
  </si>
  <si>
    <t>626 del 28/11/02 già 75 del 29-04-96</t>
  </si>
  <si>
    <t>El Biad Jiamal</t>
  </si>
  <si>
    <t>324866369</t>
  </si>
  <si>
    <t>Procaccio Francesco</t>
  </si>
  <si>
    <t>Triggiano 01-10-73</t>
  </si>
  <si>
    <t>Via Battaglia 19</t>
  </si>
  <si>
    <t>pasqualeverdoni@pec.buffetti.it</t>
  </si>
  <si>
    <t>7/05   del 12/4/200544/01 del 8/11/02 già20/97 del 20-10-97</t>
  </si>
  <si>
    <t>3393724741</t>
  </si>
  <si>
    <t>Saroussi  Abdelkrim</t>
  </si>
  <si>
    <t>Casablanca  02/07/68</t>
  </si>
  <si>
    <t>Via Quarto 8</t>
  </si>
  <si>
    <t>Barletta</t>
  </si>
  <si>
    <t>bijotteria</t>
  </si>
  <si>
    <t>116 del  14/9/02(già 462 del 28/05/98)</t>
  </si>
  <si>
    <t xml:space="preserve">Via Madonna del Pozzo </t>
  </si>
  <si>
    <t>Tisti Marco</t>
  </si>
  <si>
    <t>Bari il 30/10/1973</t>
  </si>
  <si>
    <t>Via B. Buozzi 38</t>
  </si>
  <si>
    <t>tistimarco@pec.it</t>
  </si>
  <si>
    <t>CASALINGHI</t>
  </si>
  <si>
    <t>2933 DEL 14/5/05</t>
  </si>
  <si>
    <t xml:space="preserve">Tisti Marco </t>
  </si>
  <si>
    <t>3494040617</t>
  </si>
  <si>
    <t>Corsi Giovanni</t>
  </si>
  <si>
    <t>Larino 22/05/70</t>
  </si>
  <si>
    <t>Via C. Guerra  10</t>
  </si>
  <si>
    <t>pasqualeverdoni@pec.buffetti.it; giovanni.corsi1970@pec.it</t>
  </si>
  <si>
    <t>Biancheria per la casa. Tappeti</t>
  </si>
  <si>
    <t>28/01 del 8/11/01 già 3/00 del 31-01-00</t>
  </si>
  <si>
    <t>3315398306</t>
  </si>
  <si>
    <t>Gueye Modou</t>
  </si>
  <si>
    <t>Galle Senegal il 16/5/1964</t>
  </si>
  <si>
    <t>Via R. Margherita n.30</t>
  </si>
  <si>
    <t>Modugno</t>
  </si>
  <si>
    <t>borse</t>
  </si>
  <si>
    <t>34 del 10/1/2002</t>
  </si>
  <si>
    <t>Barbone Emanuele</t>
  </si>
  <si>
    <t>Bari 09/03/56</t>
  </si>
  <si>
    <t>Via Gramsci,13</t>
  </si>
  <si>
    <t>art.da regalo  e giocattoli</t>
  </si>
  <si>
    <t>13 del 19/9/2002</t>
  </si>
  <si>
    <t>Barbone e Emanuele</t>
  </si>
  <si>
    <t>32761056664-.807987850</t>
  </si>
  <si>
    <t>Fall Cheik</t>
  </si>
  <si>
    <t>Ndiengue  il 1/1/66</t>
  </si>
  <si>
    <t xml:space="preserve">Via Montrone Masseria Stramaglia Km. </t>
  </si>
  <si>
    <t>Valenzano</t>
  </si>
  <si>
    <t>dechirico_giusy@legalmail.it</t>
  </si>
  <si>
    <t>bijotteria giocattoli</t>
  </si>
  <si>
    <t>42 del 22/8/00</t>
  </si>
  <si>
    <t>Fall Cheikn</t>
  </si>
  <si>
    <t>3201831947</t>
  </si>
  <si>
    <t xml:space="preserve">Diallo Oumar  </t>
  </si>
  <si>
    <t>Ngoppou 3/03/60</t>
  </si>
  <si>
    <t>Via Di Vittorio 10</t>
  </si>
  <si>
    <t>prodotti artigianali di pelletteria e bijotteria</t>
  </si>
  <si>
    <t>10 del 15/1/02 già 149 del 13/01/00</t>
  </si>
  <si>
    <t>DIALLO OUMAR</t>
  </si>
  <si>
    <t xml:space="preserve">Petrosillo Francesco </t>
  </si>
  <si>
    <t>Bari  18/01/73</t>
  </si>
  <si>
    <t>Via Ricciotto Canudo ,37</t>
  </si>
  <si>
    <t>petrosillofrancesco@pec.it</t>
  </si>
  <si>
    <t>Biancheria  intima</t>
  </si>
  <si>
    <t>2754 del 10/12/2004</t>
  </si>
  <si>
    <t>PETROSILLO FRANCESCO</t>
  </si>
  <si>
    <t>Gueye Baye Samba</t>
  </si>
  <si>
    <t>Dakar  13/05/55</t>
  </si>
  <si>
    <t>Via Montegrappa 8</t>
  </si>
  <si>
    <t xml:space="preserve"> gueyebayesamba@pec.it</t>
  </si>
  <si>
    <t>Pelletteria-Bigiotteria -prodotti artigianali</t>
  </si>
  <si>
    <t>327 del  24/11/03</t>
  </si>
  <si>
    <t>0807987850</t>
  </si>
  <si>
    <t>Ndao Ahmet Tidiane</t>
  </si>
  <si>
    <t>Senegal 4/4/07</t>
  </si>
  <si>
    <t xml:space="preserve">Via Montrone 1 </t>
  </si>
  <si>
    <t>2247 del 22/4/04</t>
  </si>
  <si>
    <t>NDAO AHMET</t>
  </si>
  <si>
    <t>Nuzzi Vito Antonio</t>
  </si>
  <si>
    <t>Acquaviva F. 12/27/83</t>
  </si>
  <si>
    <t>Via Vito Mirabella 34</t>
  </si>
  <si>
    <t xml:space="preserve">Acquaviva </t>
  </si>
  <si>
    <t>nuzzi.vito@pec.it</t>
  </si>
  <si>
    <t>libri</t>
  </si>
  <si>
    <t>8/04 del 10/6/2004</t>
  </si>
  <si>
    <t>NUZZI VITO ANTONIO</t>
  </si>
  <si>
    <t>330265281</t>
  </si>
  <si>
    <t xml:space="preserve">D'Astice Gaetano </t>
  </si>
  <si>
    <t>Capurso 29/4/66</t>
  </si>
  <si>
    <t>Via  Montesano 8/D</t>
  </si>
  <si>
    <t>dastice.gaetano66@pec.it</t>
  </si>
  <si>
    <t>67 del 17/2/200 Igea Marina</t>
  </si>
  <si>
    <t>D'Astice Gaetano</t>
  </si>
  <si>
    <t>Colucci  Enzo (sub. Bruno R.</t>
  </si>
  <si>
    <t>Noci il 23/1/1985</t>
  </si>
  <si>
    <t>Via III Trav. Gobetti 24</t>
  </si>
  <si>
    <t>enzo1985@pec.it</t>
  </si>
  <si>
    <t>438 del 5/1/2021 -425 del 12/1/09 sub a Bruno Riccardo</t>
  </si>
  <si>
    <t>Colucci Enzo  (sun Bruno R)</t>
  </si>
  <si>
    <t>0803348604</t>
  </si>
  <si>
    <t>Binetti Vincenzo  sub Antonio</t>
  </si>
  <si>
    <t xml:space="preserve">Molfetta 22/6/1973 </t>
  </si>
  <si>
    <t>Corso Fornari 5</t>
  </si>
  <si>
    <t xml:space="preserve">desinnovation_srl@initpec.it </t>
  </si>
  <si>
    <t>articoli di ferramenta</t>
  </si>
  <si>
    <t>877 del 29/1/10</t>
  </si>
  <si>
    <t xml:space="preserve">Binetti Vincenzo </t>
  </si>
  <si>
    <t>3420739315</t>
  </si>
  <si>
    <t>Murgia Ferdinando sub a Antonio</t>
  </si>
  <si>
    <t>Putignano 29/4/73</t>
  </si>
  <si>
    <t>Via Eroi Del Mare 3/B</t>
  </si>
  <si>
    <t>Putignano</t>
  </si>
  <si>
    <t>nandomurgia@pec.it</t>
  </si>
  <si>
    <t xml:space="preserve">Ferramenta </t>
  </si>
  <si>
    <t>800 del 11/1/10</t>
  </si>
  <si>
    <t>Murgia Ferdinando sub Antonio</t>
  </si>
  <si>
    <t>Angelillo Anna</t>
  </si>
  <si>
    <t>Triggiano il1/12/80</t>
  </si>
  <si>
    <t>Via Gorizia 39</t>
  </si>
  <si>
    <t>zoosafari@pec.it</t>
  </si>
  <si>
    <t>animali vivi</t>
  </si>
  <si>
    <t>5/14 del 28/4/14</t>
  </si>
  <si>
    <t>ANGELILLO ANNA  migl dal 152</t>
  </si>
  <si>
    <t>3391451673</t>
  </si>
  <si>
    <t>Tisti Anna</t>
  </si>
  <si>
    <t>Bari il 12/11/1968</t>
  </si>
  <si>
    <t>Via Colucci 2/A</t>
  </si>
  <si>
    <t>dicarnenicola@pec.it -tistianna@pec.it</t>
  </si>
  <si>
    <t>9011-14/5/2014 - 912 del 23/9/14</t>
  </si>
  <si>
    <t>TISTI ANNA dal 153</t>
  </si>
  <si>
    <t xml:space="preserve">Non alimentari - Articoli ingombranti </t>
  </si>
  <si>
    <t>Traversa Vito</t>
  </si>
  <si>
    <t>Bari il 20/7/1970</t>
  </si>
  <si>
    <t>Via Trieste 8</t>
  </si>
  <si>
    <t xml:space="preserve">Triggiano </t>
  </si>
  <si>
    <t>9317 del 23/3/15</t>
  </si>
  <si>
    <t xml:space="preserve">Traversa Vito </t>
  </si>
  <si>
    <t>Amoruso Domenico</t>
  </si>
  <si>
    <t>Bari 7/1/81</t>
  </si>
  <si>
    <t>Via della Salute n. 0/1</t>
  </si>
  <si>
    <t>10259 del 4/10/21 - rin 9528 del 17/12/2015</t>
  </si>
  <si>
    <t>AMORUSO DOMENICO migl 33</t>
  </si>
  <si>
    <t>3480382817</t>
  </si>
  <si>
    <t>Deodato Michele</t>
  </si>
  <si>
    <t>Bari il 15/7/1711</t>
  </si>
  <si>
    <t>Via Isonzo n. 52</t>
  </si>
  <si>
    <t>studioassociatoaed@pec.it;  antonio.deodato@arubapec.it</t>
  </si>
  <si>
    <t>Giocattoli e articoli sacri</t>
  </si>
  <si>
    <t>371 del 7/5/2002-1122 del 21/2/200</t>
  </si>
  <si>
    <t xml:space="preserve">Deodato Michele  </t>
  </si>
  <si>
    <t>Gonnella Francesco Paolo sub Antonio</t>
  </si>
  <si>
    <t>Bari il 4/7/1967</t>
  </si>
  <si>
    <t>Via Aracngelo Nicola Maione n. 17</t>
  </si>
  <si>
    <t>BARI</t>
  </si>
  <si>
    <t>gonnellafrancescopaolo@pec.it</t>
  </si>
  <si>
    <t>altri prosdotti</t>
  </si>
  <si>
    <t>4094 del 24/6/2008</t>
  </si>
  <si>
    <t>GONNELLA Francesco Paolo</t>
  </si>
  <si>
    <t>3402222630</t>
  </si>
  <si>
    <t>Sterlicchio  Michele sub Emanuele sub a snc</t>
  </si>
  <si>
    <t>Andria 18/11/1983</t>
  </si>
  <si>
    <t>Via Montebello 3</t>
  </si>
  <si>
    <t>Andria</t>
  </si>
  <si>
    <t>sterlicchiomic@pec.it</t>
  </si>
  <si>
    <t>Lampadari e art. di arrredo bagno</t>
  </si>
  <si>
    <t>scia del 2/5/2022- 10271 del 1/2/2020 973 del  27-02-98</t>
  </si>
  <si>
    <t>STERLICCHIO Michele sub</t>
  </si>
  <si>
    <t>3405989650</t>
  </si>
  <si>
    <t>Abbresccia Onofrio sub diaferia</t>
  </si>
  <si>
    <t>Bari il 12/9/1989</t>
  </si>
  <si>
    <t>Via Valenzano 36</t>
  </si>
  <si>
    <t>Adelfia</t>
  </si>
  <si>
    <t>abbresciaonofrio.120989@pec.it</t>
  </si>
  <si>
    <t>3/23 del 18/1/23</t>
  </si>
  <si>
    <t>Abbrescia Onofrio sub diaferia</t>
  </si>
  <si>
    <t>3397710364</t>
  </si>
  <si>
    <t>Castellaneta Rocco sub  a Francesco</t>
  </si>
  <si>
    <t>Cellamare 13/1/1972</t>
  </si>
  <si>
    <t>Via N. Bixio 23</t>
  </si>
  <si>
    <t>rocco.castellaneta1971@pec.it</t>
  </si>
  <si>
    <t>articoli casalinghi</t>
  </si>
  <si>
    <t>392 del 12/5/11</t>
  </si>
  <si>
    <t>Castellaneta Rocco  sub. Francesco</t>
  </si>
  <si>
    <t>3470141470</t>
  </si>
  <si>
    <t>Menolascina Michele  sub</t>
  </si>
  <si>
    <t>Bari il 26/5/1982</t>
  </si>
  <si>
    <t>Via San Raffaaele Arcangelo n. 8/</t>
  </si>
  <si>
    <t>menolascina.michele@pec.it</t>
  </si>
  <si>
    <t>biancheria bimbi</t>
  </si>
  <si>
    <t>5/20 del 26/11/20</t>
  </si>
  <si>
    <t xml:space="preserve"> 14/4/2018</t>
  </si>
  <si>
    <t>Menolascino Agostino</t>
  </si>
  <si>
    <t xml:space="preserve">Manchoud Mounir </t>
  </si>
  <si>
    <t>Khoribga (maroco)  il 1/6/81</t>
  </si>
  <si>
    <t>Via D'Annunzio  16</t>
  </si>
  <si>
    <t>Corato</t>
  </si>
  <si>
    <t>BAT</t>
  </si>
  <si>
    <t>accessori abbigliamento</t>
  </si>
  <si>
    <t>584 del 12/4/10</t>
  </si>
  <si>
    <t xml:space="preserve"> 21/04/2010</t>
  </si>
  <si>
    <t>Manchour Mouhir</t>
  </si>
  <si>
    <t>Boccone Giuseppe sub nicola</t>
  </si>
  <si>
    <t>Bari il 20/1/1976</t>
  </si>
  <si>
    <t>Via Pola n.9/E</t>
  </si>
  <si>
    <t xml:space="preserve">BA </t>
  </si>
  <si>
    <t>determina dirig.  sub8347</t>
  </si>
  <si>
    <t>Boccone Giuseppe</t>
  </si>
  <si>
    <t>Gueye Malaye</t>
  </si>
  <si>
    <t>Pikine Senegal il 18/1/76</t>
  </si>
  <si>
    <t>via n. silvestri  20</t>
  </si>
  <si>
    <t>Bigiotteria, art. in finta pelletteria, art. da regalo</t>
  </si>
  <si>
    <t>315 del 4/8/03</t>
  </si>
  <si>
    <t xml:space="preserve">Gueye Malaye </t>
  </si>
  <si>
    <t>PAPPALARDO Saverio</t>
  </si>
  <si>
    <t>Bari 3/12/1954</t>
  </si>
  <si>
    <t>Via trav. Al 373/B Via Napoli 7/C</t>
  </si>
  <si>
    <t>9449 del 10/9/15</t>
  </si>
  <si>
    <t>PAPPALARDO SAVERIO</t>
  </si>
  <si>
    <t>Colucci Stefano</t>
  </si>
  <si>
    <t>Bari il 6/9/1984</t>
  </si>
  <si>
    <t>Via M.L.King 10</t>
  </si>
  <si>
    <t>coluccistefano@arubapec.it</t>
  </si>
  <si>
    <t>intimo</t>
  </si>
  <si>
    <t>3/14 del10/3/14  Capurso</t>
  </si>
  <si>
    <t xml:space="preserve">COLUCCI STEFANO </t>
  </si>
  <si>
    <t>3487257375</t>
  </si>
  <si>
    <t>Ragno Nicola</t>
  </si>
  <si>
    <t>Bari il 4/7/82</t>
  </si>
  <si>
    <t>Via  Petrarca 13</t>
  </si>
  <si>
    <t>nicolaragno@pec.it</t>
  </si>
  <si>
    <t>Merci Varie</t>
  </si>
  <si>
    <t>1/13 del 31/1/2013</t>
  </si>
  <si>
    <t>RAGNO Nicola</t>
  </si>
  <si>
    <t xml:space="preserve">Salah Amor </t>
  </si>
  <si>
    <t>Gafsa 29/8/61Tunisia</t>
  </si>
  <si>
    <t>!^ Trav. Cipparoli 1</t>
  </si>
  <si>
    <t>Articoli da regalo, bigiotteria, biancheria intima</t>
  </si>
  <si>
    <t>620 del 26/11/02, già144 del 18-11-96</t>
  </si>
  <si>
    <t>605775 -301404</t>
  </si>
  <si>
    <t>SALAH  Amour sub a BEN SALAH SAID</t>
  </si>
  <si>
    <t>Del Zio Nicola</t>
  </si>
  <si>
    <t>Andria 9/4/63</t>
  </si>
  <si>
    <t>Via Dell'Indipendenza 16</t>
  </si>
  <si>
    <t>1160 del 16/8/2002- 982- 27/6/03, già410 24/10/97</t>
  </si>
  <si>
    <t>Del Zio  Nicola</t>
  </si>
  <si>
    <t>3286516878</t>
  </si>
  <si>
    <t>Colonna Patrizia sub Ferrara Nicola C.</t>
  </si>
  <si>
    <t>Bari il 29/3/1976</t>
  </si>
  <si>
    <t>Via Canonico Bux 30/D</t>
  </si>
  <si>
    <t>colonnapatrizia@italiapostpec.it</t>
  </si>
  <si>
    <t>7459 del  14/7/2011</t>
  </si>
  <si>
    <t>Colonna Parizia</t>
  </si>
  <si>
    <t>3208573267</t>
  </si>
  <si>
    <t>Gueye Maname</t>
  </si>
  <si>
    <t>Sene Senegal il 27/1/1981</t>
  </si>
  <si>
    <t>Via N. Silvestri n. 20</t>
  </si>
  <si>
    <t>776 del 18/12/2012</t>
  </si>
  <si>
    <t xml:space="preserve">Gueye Manane </t>
  </si>
  <si>
    <t>Gueye Cheikh</t>
  </si>
  <si>
    <t>Dalar il 12/8/1964</t>
  </si>
  <si>
    <t>Via Porta Forno 5</t>
  </si>
  <si>
    <t xml:space="preserve">Modugno </t>
  </si>
  <si>
    <t>37 del 6/11/1996</t>
  </si>
  <si>
    <t>34768822362</t>
  </si>
  <si>
    <t>MizaNUR Rhman</t>
  </si>
  <si>
    <t>Feni (BNG)il 4/4/68</t>
  </si>
  <si>
    <t>Via Ragusa n. 15</t>
  </si>
  <si>
    <t>9509 del 23/11/155</t>
  </si>
  <si>
    <t>3664012437</t>
  </si>
  <si>
    <t>Lavolpicella Nico sub Nicola</t>
  </si>
  <si>
    <t>Putignano il 12/7/92</t>
  </si>
  <si>
    <t>Via W.A. Mozart 6</t>
  </si>
  <si>
    <t>lavolpicella.nico@arubapec.it</t>
  </si>
  <si>
    <t>musicassette-giocattoli art. da regalo</t>
  </si>
  <si>
    <t>Scia del  19/1/2012 sub a 237 del 5.9.02 gia' 110 del 13.06.97</t>
  </si>
  <si>
    <t>lavolpicella nicola</t>
  </si>
  <si>
    <t>3703273369</t>
  </si>
  <si>
    <t>Santoro Michelangelo</t>
  </si>
  <si>
    <t>Bari 26/10/1973</t>
  </si>
  <si>
    <t>Via Berlino 1</t>
  </si>
  <si>
    <t>snodo35@pec.it</t>
  </si>
  <si>
    <t>130/2013 del 12/2/201313/2/2013</t>
  </si>
  <si>
    <t>3332745282</t>
  </si>
  <si>
    <t>Lo Mariama</t>
  </si>
  <si>
    <t>Medina Gonass (Senegal) il4/4/1964</t>
  </si>
  <si>
    <t>Via Marconi n. 28</t>
  </si>
  <si>
    <t>BIJOTTERIA</t>
  </si>
  <si>
    <t>8349 DEL 14/4/2013</t>
  </si>
  <si>
    <t>34759411128</t>
  </si>
  <si>
    <t>De Feudis Domenico</t>
  </si>
  <si>
    <t>Bisceglie il 30/10/1965</t>
  </si>
  <si>
    <t>Via della Libetà 206</t>
  </si>
  <si>
    <t>Biscglie</t>
  </si>
  <si>
    <t>domenicofurore@pec.it</t>
  </si>
  <si>
    <t>SCIA 660075 del 16/11/2018</t>
  </si>
  <si>
    <t>3275563337</t>
  </si>
  <si>
    <t>Niang Mouhamadou Moustapha</t>
  </si>
  <si>
    <t>Thies Senegal  22/7/1972</t>
  </si>
  <si>
    <t>Via Regina  Margheria 15</t>
  </si>
  <si>
    <t>bijotterias</t>
  </si>
  <si>
    <t>3248 del 14/15/10</t>
  </si>
  <si>
    <t>Giancaspero Nicolangelo</t>
  </si>
  <si>
    <t>Triggiano il 16/1/1947</t>
  </si>
  <si>
    <t>Via Vitt. Veneo 62/B</t>
  </si>
  <si>
    <t>gioattoli</t>
  </si>
  <si>
    <t>scia 25587 del 10/4/2018</t>
  </si>
  <si>
    <t>Beye Ngouda</t>
  </si>
  <si>
    <t>38994450</t>
  </si>
  <si>
    <t>Toure Maty</t>
  </si>
  <si>
    <t>Ndjilassame Senegal il 3/2/1975</t>
  </si>
  <si>
    <t>Via G. Mameli 6</t>
  </si>
  <si>
    <t>SCIA del 13/11/2019</t>
  </si>
  <si>
    <t>3407745257</t>
  </si>
  <si>
    <t>Patruno Giuseppe</t>
  </si>
  <si>
    <t>Bisceglie il 30/9/1958</t>
  </si>
  <si>
    <t>Via Fraciasa 22</t>
  </si>
  <si>
    <t>Bisclie</t>
  </si>
  <si>
    <t>patrunogiuseppe@pec.it</t>
  </si>
  <si>
    <t>art. caslinghi</t>
  </si>
  <si>
    <t>1581/b del 14/11/2001</t>
  </si>
  <si>
    <t>Boccone Nicola</t>
  </si>
  <si>
    <t>Bari il 5/3/1974</t>
  </si>
  <si>
    <t>Via Ravanas 108</t>
  </si>
  <si>
    <t xml:space="preserve">Ba </t>
  </si>
  <si>
    <t>scia n.104308 del 23/4/21</t>
  </si>
  <si>
    <t>3312923534</t>
  </si>
  <si>
    <t>Daron Senegal il 1/5/1967</t>
  </si>
  <si>
    <t>Vitt. Veneto</t>
  </si>
  <si>
    <t>22 del 8/2/2012</t>
  </si>
  <si>
    <t>3331782731</t>
  </si>
  <si>
    <t>Disceglia Alessandro</t>
  </si>
  <si>
    <t>Cerignola il 6/1/19990</t>
  </si>
  <si>
    <t>Via Degli Oleandri 7/C</t>
  </si>
  <si>
    <t>Cerignaola FG</t>
  </si>
  <si>
    <t>FG</t>
  </si>
  <si>
    <t>discelia90alessandro@pec.it</t>
  </si>
  <si>
    <t>ricambi folletto</t>
  </si>
  <si>
    <t>008591 del 31/8/17</t>
  </si>
  <si>
    <t>FG-6305045</t>
  </si>
  <si>
    <t>DIOP Nar</t>
  </si>
  <si>
    <t>3661738756</t>
  </si>
  <si>
    <t>DIOP Abdou</t>
  </si>
  <si>
    <t>Ndiano Senegal il 4/4/1964</t>
  </si>
  <si>
    <t>Via Marsala 2</t>
  </si>
  <si>
    <t>ba</t>
  </si>
  <si>
    <t>biotteria</t>
  </si>
  <si>
    <t>344 del 18/12/2003</t>
  </si>
  <si>
    <t>Diop Abdou</t>
  </si>
  <si>
    <t>3403145636</t>
  </si>
  <si>
    <t>Miuli Carlo</t>
  </si>
  <si>
    <t>Rutigliano il 97/1968</t>
  </si>
  <si>
    <t>Via Noicattaro n. 144/D</t>
  </si>
  <si>
    <t>Rutigliano</t>
  </si>
  <si>
    <t>miulli.carlo@pec.it</t>
  </si>
  <si>
    <t>350 del 21/1/2009</t>
  </si>
  <si>
    <t>0804591466</t>
  </si>
  <si>
    <t>Senegal il 5/6/1970</t>
  </si>
  <si>
    <t>Via Montrone Km 1</t>
  </si>
  <si>
    <t>Valezano</t>
  </si>
  <si>
    <t>9042 del 23/6/2013</t>
  </si>
  <si>
    <t>3661482879</t>
  </si>
  <si>
    <t>Tinelli Michele</t>
  </si>
  <si>
    <t>Sava il 15/7/1950</t>
  </si>
  <si>
    <t>Via De Nicola 14</t>
  </si>
  <si>
    <t>1206 del 19/10/2016</t>
  </si>
  <si>
    <t>3272347492</t>
  </si>
  <si>
    <t>Hossain Safdar</t>
  </si>
  <si>
    <t>Khanewal il 22/4/1974</t>
  </si>
  <si>
    <t>Via F. Di Pala 115</t>
  </si>
  <si>
    <t>Taranto</t>
  </si>
  <si>
    <t>TA</t>
  </si>
  <si>
    <t>75455 del 31/3/2016</t>
  </si>
  <si>
    <t>TA202131</t>
  </si>
  <si>
    <t>Carbone Vincenzo</t>
  </si>
  <si>
    <t>Triggiano 30/6/1983</t>
  </si>
  <si>
    <t>Via Gialò 5</t>
  </si>
  <si>
    <t>11785 del 11/10/2023</t>
  </si>
  <si>
    <t>3479098907</t>
  </si>
  <si>
    <t>Ciavarella Vito</t>
  </si>
  <si>
    <t>mola di bari 10/02/67</t>
  </si>
  <si>
    <t>Via Vittime dello stadio di Heisel n.12</t>
  </si>
  <si>
    <t>ciavarella.vito@pec.it</t>
  </si>
  <si>
    <t>Sommin.A.B</t>
  </si>
  <si>
    <t>Paninoteca</t>
  </si>
  <si>
    <t>44 del 15-02-96</t>
  </si>
  <si>
    <t xml:space="preserve">CIAVARELLA Vito </t>
  </si>
  <si>
    <t>3924327858</t>
  </si>
  <si>
    <t>Di Tullio Maria*</t>
  </si>
  <si>
    <t>Bari il 14/7/65</t>
  </si>
  <si>
    <t>Via Paradiso n. 13</t>
  </si>
  <si>
    <t>ditulliomaria@legalmail.it</t>
  </si>
  <si>
    <t>Somministrazione al pubblico di alimenti e bevande</t>
  </si>
  <si>
    <t>21 del 21/1/02</t>
  </si>
  <si>
    <t>ALIMENTI PANINOTECA</t>
  </si>
  <si>
    <t>0803118612</t>
  </si>
  <si>
    <t xml:space="preserve">Lo Spuntino Uno Srl di D'Eredità Giuseppe  subentro </t>
  </si>
  <si>
    <t>Gravina di Puglia 24/04/55</t>
  </si>
  <si>
    <t>Via Fosse Ardeatine 2/A</t>
  </si>
  <si>
    <t>Gravina</t>
  </si>
  <si>
    <t>lospuntinounosrl@pec.it</t>
  </si>
  <si>
    <t xml:space="preserve">scia 0190535 del 30/12/2023- 55 del 08/06/2005 </t>
  </si>
  <si>
    <t>D'Eredità Giuseppe</t>
  </si>
  <si>
    <t>3775280985</t>
  </si>
  <si>
    <t xml:space="preserve">Amoruso Roberto </t>
  </si>
  <si>
    <t>Mola di Bari il 1/5/1977</t>
  </si>
  <si>
    <t>Via Paolo VI 59</t>
  </si>
  <si>
    <t>Mola di Bari</t>
  </si>
  <si>
    <t>amoruso1977@pec.it</t>
  </si>
  <si>
    <t>paninoteca</t>
  </si>
  <si>
    <t>1818 del 02/1/2020</t>
  </si>
  <si>
    <t>3496308618</t>
  </si>
  <si>
    <t>NEW COMPANY CAMPANALE srls  - Leg. Rap. Campanale Palmino</t>
  </si>
  <si>
    <t>Bari il 13/7/1976</t>
  </si>
  <si>
    <t>Via Prol. Via Fanelli-Via Bari km 5,5 nc</t>
  </si>
  <si>
    <t>newcompanycampanalesrl@pec.it</t>
  </si>
  <si>
    <t>8879 del 17/12/2013</t>
  </si>
  <si>
    <t>Picerna Tommaso</t>
  </si>
  <si>
    <t>Bari il 1/6/1981</t>
  </si>
  <si>
    <t>Via Capurso 115</t>
  </si>
  <si>
    <t>studio.mazzone@legalmail.it</t>
  </si>
  <si>
    <t>320 del 16/5/2016</t>
  </si>
  <si>
    <t>3297993124</t>
  </si>
  <si>
    <t>Dispoto Fabrizio</t>
  </si>
  <si>
    <t>Triggiano il 27/12/1989</t>
  </si>
  <si>
    <t>Via Treves n.10</t>
  </si>
  <si>
    <t>dispotofabrizio@pec.it</t>
  </si>
  <si>
    <t>47393 del 3/7/2023</t>
  </si>
  <si>
    <t>Marvulli Emanuele</t>
  </si>
  <si>
    <t>Bari il 1/9/1975</t>
  </si>
  <si>
    <t>Viale Japigia n. 42/D</t>
  </si>
  <si>
    <t>9046  del 10/6/2015</t>
  </si>
  <si>
    <t>Marvulli Emanule</t>
  </si>
  <si>
    <t>Vernone Antonietta</t>
  </si>
  <si>
    <t>Bari il 15/2/1977</t>
  </si>
  <si>
    <t>Via R. Ciusa 30</t>
  </si>
  <si>
    <t>3795 del 12/12/2007</t>
  </si>
  <si>
    <t>esauriti</t>
  </si>
  <si>
    <t xml:space="preserve">Volpe Fiorella Alessandra </t>
  </si>
  <si>
    <t>ModugnOil 19/8/1991</t>
  </si>
  <si>
    <t>Via Caserta 15</t>
  </si>
  <si>
    <t>Sannicandro</t>
  </si>
  <si>
    <t>datotniovolpe@pec.it</t>
  </si>
  <si>
    <t>3675  del 25/6/15</t>
  </si>
  <si>
    <t>totale</t>
  </si>
  <si>
    <t>Concessionario</t>
  </si>
  <si>
    <r>
      <t xml:space="preserve"> </t>
    </r>
    <r>
      <rPr>
        <b/>
        <sz val="12"/>
        <rFont val="Arial"/>
        <family val="2"/>
      </rPr>
      <t>49 del12.02.03</t>
    </r>
  </si>
  <si>
    <t>Grad FO</t>
  </si>
  <si>
    <t>POSTO ASSEGNATO</t>
  </si>
  <si>
    <r>
      <t xml:space="preserve"> </t>
    </r>
    <r>
      <rPr>
        <sz val="12"/>
        <rFont val="Arial"/>
        <family val="2"/>
      </rPr>
      <t>49 del12.02.03</t>
    </r>
  </si>
  <si>
    <t>Locootondo Domenico</t>
  </si>
  <si>
    <t>Locorotondo Domenico</t>
  </si>
  <si>
    <t>Giangaspero Nicolagelo</t>
  </si>
  <si>
    <t>Campobasso Vincenzo</t>
  </si>
  <si>
    <t>Diallo Oumar</t>
  </si>
  <si>
    <t>Petrosillo Francesco</t>
  </si>
  <si>
    <t xml:space="preserve">Sterlicchio  Michele </t>
  </si>
  <si>
    <t>Sterlicchio Micheleub</t>
  </si>
  <si>
    <t>Pappalardo  Saverio</t>
  </si>
  <si>
    <t xml:space="preserve">Salah  Amour </t>
  </si>
  <si>
    <t xml:space="preserve">Lo Spuntino Uno Srl di D'Eredità Giuseppe  </t>
  </si>
  <si>
    <t>Friggitoria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</si>
</sst>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€&quot;\ * #,##0.00_-;\-&quot;€&quot;\ * #,##0.00_-;_-&quot;€&quot;\ 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Times New Roman"/>
      <family val="1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20"/>
      <name val="Arial"/>
      <family val="2"/>
    </font>
    <font>
      <u/>
      <sz val="12"/>
      <color theme="10"/>
      <name val="Calibri"/>
      <family val="2"/>
      <scheme val="minor"/>
    </font>
    <font>
      <sz val="12"/>
      <name val="Times New Roman"/>
      <family val="1"/>
    </font>
    <font>
      <b/>
      <sz val="12"/>
      <color indexed="10"/>
      <name val="Arial"/>
      <family val="2"/>
    </font>
    <font>
      <sz val="12"/>
      <color indexed="10"/>
      <name val="Arial"/>
      <family val="2"/>
    </font>
    <font>
      <b/>
      <sz val="12"/>
      <color indexed="8"/>
      <name val="Arial"/>
      <family val="2"/>
    </font>
    <font>
      <u/>
      <sz val="12"/>
      <color indexed="12"/>
      <name val="Arial"/>
      <family val="2"/>
    </font>
    <font>
      <u/>
      <sz val="12"/>
      <name val="Arial"/>
      <family val="2"/>
    </font>
    <font>
      <b/>
      <sz val="12"/>
      <color rgb="FFFF0000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theme="1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290">
    <xf numFmtId="0" fontId="0" fillId="0" borderId="0" xfId="0"/>
    <xf numFmtId="0" fontId="3" fillId="9" borderId="1" xfId="0" applyFont="1" applyFill="1" applyBorder="1" applyAlignment="1">
      <alignment horizontal="center"/>
    </xf>
    <xf numFmtId="0" fontId="3" fillId="9" borderId="4" xfId="0" applyFont="1" applyFill="1" applyBorder="1" applyAlignment="1">
      <alignment horizontal="center"/>
    </xf>
    <xf numFmtId="0" fontId="3" fillId="9" borderId="12" xfId="0" applyFont="1" applyFill="1" applyBorder="1" applyAlignment="1">
      <alignment horizontal="center"/>
    </xf>
    <xf numFmtId="0" fontId="3" fillId="11" borderId="0" xfId="0" applyFont="1" applyFill="1" applyAlignment="1">
      <alignment horizontal="center"/>
    </xf>
    <xf numFmtId="0" fontId="3" fillId="11" borderId="1" xfId="0" applyFont="1" applyFill="1" applyBorder="1" applyAlignment="1">
      <alignment horizontal="center"/>
    </xf>
    <xf numFmtId="0" fontId="3" fillId="14" borderId="1" xfId="0" applyFont="1" applyFill="1" applyBorder="1" applyAlignment="1">
      <alignment horizontal="center"/>
    </xf>
    <xf numFmtId="0" fontId="3" fillId="9" borderId="0" xfId="0" applyFont="1" applyFill="1" applyAlignment="1">
      <alignment horizontal="center"/>
    </xf>
    <xf numFmtId="0" fontId="4" fillId="2" borderId="0" xfId="0" applyFont="1" applyFill="1"/>
    <xf numFmtId="0" fontId="5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textRotation="90"/>
    </xf>
    <xf numFmtId="0" fontId="5" fillId="0" borderId="1" xfId="0" applyFont="1" applyBorder="1" applyAlignment="1">
      <alignment horizontal="center" textRotation="90" wrapText="1"/>
    </xf>
    <xf numFmtId="0" fontId="5" fillId="0" borderId="1" xfId="0" applyFont="1" applyBorder="1" applyAlignment="1">
      <alignment horizontal="center" textRotation="90"/>
    </xf>
    <xf numFmtId="0" fontId="4" fillId="0" borderId="0" xfId="0" applyFont="1"/>
    <xf numFmtId="0" fontId="5" fillId="0" borderId="0" xfId="0" applyFont="1"/>
    <xf numFmtId="0" fontId="3" fillId="0" borderId="1" xfId="0" applyFont="1" applyBorder="1" applyAlignment="1">
      <alignment horizontal="center" vertical="center" textRotation="90" wrapText="1"/>
    </xf>
    <xf numFmtId="14" fontId="4" fillId="3" borderId="0" xfId="0" applyNumberFormat="1" applyFont="1" applyFill="1"/>
    <xf numFmtId="0" fontId="6" fillId="3" borderId="0" xfId="0" applyFont="1" applyFill="1"/>
    <xf numFmtId="0" fontId="5" fillId="4" borderId="1" xfId="0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left"/>
    </xf>
    <xf numFmtId="0" fontId="5" fillId="3" borderId="1" xfId="0" applyFont="1" applyFill="1" applyBorder="1"/>
    <xf numFmtId="0" fontId="4" fillId="0" borderId="1" xfId="0" applyFont="1" applyBorder="1"/>
    <xf numFmtId="0" fontId="6" fillId="0" borderId="1" xfId="0" applyFont="1" applyBorder="1"/>
    <xf numFmtId="0" fontId="8" fillId="5" borderId="1" xfId="2" applyFont="1" applyFill="1" applyBorder="1" applyAlignment="1" applyProtection="1"/>
    <xf numFmtId="0" fontId="4" fillId="0" borderId="1" xfId="0" applyFont="1" applyBorder="1" applyAlignment="1">
      <alignment horizontal="center"/>
    </xf>
    <xf numFmtId="14" fontId="4" fillId="5" borderId="1" xfId="0" applyNumberFormat="1" applyFont="1" applyFill="1" applyBorder="1" applyAlignment="1">
      <alignment horizontal="right"/>
    </xf>
    <xf numFmtId="14" fontId="4" fillId="0" borderId="2" xfId="0" applyNumberFormat="1" applyFont="1" applyBorder="1" applyAlignment="1">
      <alignment horizontal="right"/>
    </xf>
    <xf numFmtId="14" fontId="4" fillId="6" borderId="1" xfId="0" applyNumberFormat="1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3" fillId="0" borderId="1" xfId="0" applyFont="1" applyBorder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44" fontId="4" fillId="0" borderId="3" xfId="1" applyFont="1" applyFill="1" applyBorder="1"/>
    <xf numFmtId="0" fontId="4" fillId="3" borderId="0" xfId="0" applyFont="1" applyFill="1"/>
    <xf numFmtId="0" fontId="10" fillId="4" borderId="1" xfId="0" applyFont="1" applyFill="1" applyBorder="1" applyAlignment="1">
      <alignment horizontal="center" vertical="center"/>
    </xf>
    <xf numFmtId="0" fontId="4" fillId="5" borderId="1" xfId="0" applyFont="1" applyFill="1" applyBorder="1"/>
    <xf numFmtId="14" fontId="4" fillId="5" borderId="1" xfId="0" applyNumberFormat="1" applyFont="1" applyFill="1" applyBorder="1"/>
    <xf numFmtId="14" fontId="4" fillId="0" borderId="2" xfId="0" applyNumberFormat="1" applyFont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44" fontId="6" fillId="0" borderId="3" xfId="1" applyFont="1" applyFill="1" applyBorder="1"/>
    <xf numFmtId="49" fontId="6" fillId="4" borderId="1" xfId="0" applyNumberFormat="1" applyFont="1" applyFill="1" applyBorder="1" applyAlignment="1">
      <alignment horizontal="left" vertical="center"/>
    </xf>
    <xf numFmtId="0" fontId="5" fillId="3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8" fillId="5" borderId="1" xfId="2" applyFont="1" applyFill="1" applyBorder="1" applyAlignment="1" applyProtection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/>
    </xf>
    <xf numFmtId="0" fontId="5" fillId="7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14" fontId="6" fillId="3" borderId="0" xfId="0" applyNumberFormat="1" applyFont="1" applyFill="1"/>
    <xf numFmtId="49" fontId="4" fillId="4" borderId="1" xfId="0" applyNumberFormat="1" applyFont="1" applyFill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4" fillId="0" borderId="4" xfId="0" applyFont="1" applyBorder="1"/>
    <xf numFmtId="0" fontId="4" fillId="3" borderId="1" xfId="0" applyFont="1" applyFill="1" applyBorder="1" applyAlignment="1">
      <alignment horizontal="center"/>
    </xf>
    <xf numFmtId="0" fontId="11" fillId="0" borderId="0" xfId="0" applyFont="1"/>
    <xf numFmtId="0" fontId="5" fillId="0" borderId="1" xfId="0" applyFont="1" applyBorder="1" applyAlignment="1">
      <alignment vertical="center"/>
    </xf>
    <xf numFmtId="0" fontId="5" fillId="4" borderId="5" xfId="0" applyFont="1" applyFill="1" applyBorder="1" applyAlignment="1">
      <alignment horizontal="center" vertical="center"/>
    </xf>
    <xf numFmtId="49" fontId="6" fillId="4" borderId="5" xfId="0" applyNumberFormat="1" applyFont="1" applyFill="1" applyBorder="1" applyAlignment="1">
      <alignment horizontal="left"/>
    </xf>
    <xf numFmtId="0" fontId="12" fillId="3" borderId="5" xfId="0" applyFont="1" applyFill="1" applyBorder="1"/>
    <xf numFmtId="0" fontId="4" fillId="3" borderId="1" xfId="0" applyFont="1" applyFill="1" applyBorder="1"/>
    <xf numFmtId="0" fontId="5" fillId="3" borderId="5" xfId="0" applyFont="1" applyFill="1" applyBorder="1"/>
    <xf numFmtId="17" fontId="4" fillId="0" borderId="1" xfId="0" applyNumberFormat="1" applyFont="1" applyBorder="1"/>
    <xf numFmtId="14" fontId="4" fillId="3" borderId="6" xfId="0" applyNumberFormat="1" applyFont="1" applyFill="1" applyBorder="1"/>
    <xf numFmtId="0" fontId="4" fillId="3" borderId="6" xfId="0" applyFont="1" applyFill="1" applyBorder="1"/>
    <xf numFmtId="0" fontId="5" fillId="4" borderId="1" xfId="0" applyFont="1" applyFill="1" applyBorder="1" applyAlignment="1">
      <alignment horizontal="center"/>
    </xf>
    <xf numFmtId="49" fontId="5" fillId="4" borderId="1" xfId="0" applyNumberFormat="1" applyFont="1" applyFill="1" applyBorder="1"/>
    <xf numFmtId="0" fontId="5" fillId="10" borderId="0" xfId="0" applyFont="1" applyFill="1" applyAlignment="1">
      <alignment horizontal="center"/>
    </xf>
    <xf numFmtId="0" fontId="5" fillId="11" borderId="0" xfId="0" applyFont="1" applyFill="1" applyAlignment="1">
      <alignment horizontal="center"/>
    </xf>
    <xf numFmtId="14" fontId="4" fillId="3" borderId="7" xfId="0" applyNumberFormat="1" applyFont="1" applyFill="1" applyBorder="1"/>
    <xf numFmtId="0" fontId="5" fillId="4" borderId="8" xfId="0" applyFont="1" applyFill="1" applyBorder="1" applyAlignment="1">
      <alignment horizontal="center" vertical="center"/>
    </xf>
    <xf numFmtId="49" fontId="6" fillId="4" borderId="8" xfId="0" applyNumberFormat="1" applyFont="1" applyFill="1" applyBorder="1" applyAlignment="1">
      <alignment horizontal="left"/>
    </xf>
    <xf numFmtId="0" fontId="5" fillId="3" borderId="9" xfId="0" applyFont="1" applyFill="1" applyBorder="1"/>
    <xf numFmtId="0" fontId="4" fillId="0" borderId="2" xfId="0" applyFont="1" applyBorder="1"/>
    <xf numFmtId="49" fontId="6" fillId="4" borderId="10" xfId="0" applyNumberFormat="1" applyFont="1" applyFill="1" applyBorder="1" applyAlignment="1">
      <alignment horizontal="left"/>
    </xf>
    <xf numFmtId="0" fontId="5" fillId="3" borderId="11" xfId="0" applyFont="1" applyFill="1" applyBorder="1"/>
    <xf numFmtId="0" fontId="5" fillId="10" borderId="1" xfId="0" applyFont="1" applyFill="1" applyBorder="1" applyAlignment="1">
      <alignment horizontal="center"/>
    </xf>
    <xf numFmtId="0" fontId="12" fillId="3" borderId="1" xfId="0" applyFont="1" applyFill="1" applyBorder="1"/>
    <xf numFmtId="0" fontId="5" fillId="4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8" fillId="0" borderId="1" xfId="2" applyFont="1" applyBorder="1" applyAlignment="1" applyProtection="1">
      <alignment horizontal="center"/>
    </xf>
    <xf numFmtId="0" fontId="5" fillId="0" borderId="1" xfId="0" applyFont="1" applyBorder="1" applyAlignment="1">
      <alignment horizontal="left"/>
    </xf>
    <xf numFmtId="0" fontId="4" fillId="6" borderId="1" xfId="0" applyFont="1" applyFill="1" applyBorder="1" applyAlignment="1">
      <alignment horizontal="center"/>
    </xf>
    <xf numFmtId="0" fontId="5" fillId="7" borderId="1" xfId="0" applyFont="1" applyFill="1" applyBorder="1"/>
    <xf numFmtId="0" fontId="6" fillId="0" borderId="0" xfId="0" applyFont="1"/>
    <xf numFmtId="0" fontId="3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44" fontId="4" fillId="0" borderId="0" xfId="1" applyFont="1" applyFill="1" applyBorder="1"/>
    <xf numFmtId="0" fontId="8" fillId="0" borderId="1" xfId="2" applyFont="1" applyBorder="1" applyAlignment="1" applyProtection="1"/>
    <xf numFmtId="14" fontId="6" fillId="6" borderId="1" xfId="0" applyNumberFormat="1" applyFont="1" applyFill="1" applyBorder="1" applyAlignment="1">
      <alignment horizontal="center"/>
    </xf>
    <xf numFmtId="0" fontId="5" fillId="0" borderId="1" xfId="0" applyFont="1" applyBorder="1"/>
    <xf numFmtId="14" fontId="4" fillId="6" borderId="0" xfId="0" applyNumberFormat="1" applyFont="1" applyFill="1" applyAlignment="1">
      <alignment horizontal="center"/>
    </xf>
    <xf numFmtId="0" fontId="5" fillId="11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center"/>
    </xf>
    <xf numFmtId="0" fontId="5" fillId="8" borderId="8" xfId="0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14" fontId="4" fillId="3" borderId="1" xfId="0" applyNumberFormat="1" applyFont="1" applyFill="1" applyBorder="1"/>
    <xf numFmtId="0" fontId="6" fillId="3" borderId="1" xfId="0" applyFont="1" applyFill="1" applyBorder="1"/>
    <xf numFmtId="0" fontId="6" fillId="3" borderId="13" xfId="0" applyFont="1" applyFill="1" applyBorder="1"/>
    <xf numFmtId="49" fontId="4" fillId="4" borderId="1" xfId="0" applyNumberFormat="1" applyFont="1" applyFill="1" applyBorder="1" applyAlignment="1">
      <alignment horizontal="left"/>
    </xf>
    <xf numFmtId="0" fontId="5" fillId="8" borderId="14" xfId="0" applyFont="1" applyFill="1" applyBorder="1" applyAlignment="1">
      <alignment horizontal="center"/>
    </xf>
    <xf numFmtId="0" fontId="5" fillId="7" borderId="14" xfId="0" applyFont="1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13" fillId="5" borderId="1" xfId="2" applyFont="1" applyFill="1" applyBorder="1" applyAlignment="1" applyProtection="1"/>
    <xf numFmtId="0" fontId="14" fillId="0" borderId="1" xfId="2" applyFont="1" applyBorder="1" applyAlignment="1" applyProtection="1"/>
    <xf numFmtId="0" fontId="6" fillId="0" borderId="1" xfId="0" applyFont="1" applyBorder="1" applyAlignment="1">
      <alignment horizontal="center"/>
    </xf>
    <xf numFmtId="14" fontId="6" fillId="5" borderId="1" xfId="0" applyNumberFormat="1" applyFont="1" applyFill="1" applyBorder="1"/>
    <xf numFmtId="14" fontId="6" fillId="0" borderId="2" xfId="0" applyNumberFormat="1" applyFont="1" applyBorder="1" applyAlignment="1">
      <alignment horizontal="center"/>
    </xf>
    <xf numFmtId="0" fontId="6" fillId="0" borderId="1" xfId="0" applyFont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0" fontId="5" fillId="4" borderId="5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right"/>
    </xf>
    <xf numFmtId="0" fontId="4" fillId="13" borderId="1" xfId="0" applyFont="1" applyFill="1" applyBorder="1" applyAlignment="1">
      <alignment horizontal="center"/>
    </xf>
    <xf numFmtId="0" fontId="5" fillId="0" borderId="15" xfId="0" applyFont="1" applyBorder="1"/>
    <xf numFmtId="0" fontId="13" fillId="0" borderId="1" xfId="2" applyFont="1" applyBorder="1" applyAlignment="1" applyProtection="1"/>
    <xf numFmtId="0" fontId="4" fillId="0" borderId="2" xfId="0" applyFont="1" applyBorder="1" applyAlignment="1">
      <alignment horizontal="center"/>
    </xf>
    <xf numFmtId="14" fontId="4" fillId="0" borderId="0" xfId="0" applyNumberFormat="1" applyFont="1" applyAlignment="1">
      <alignment horizontal="center"/>
    </xf>
    <xf numFmtId="1" fontId="5" fillId="4" borderId="1" xfId="0" applyNumberFormat="1" applyFont="1" applyFill="1" applyBorder="1" applyAlignment="1">
      <alignment horizontal="center"/>
    </xf>
    <xf numFmtId="1" fontId="5" fillId="4" borderId="1" xfId="0" applyNumberFormat="1" applyFont="1" applyFill="1" applyBorder="1" applyAlignment="1">
      <alignment horizontal="left"/>
    </xf>
    <xf numFmtId="49" fontId="5" fillId="4" borderId="1" xfId="0" applyNumberFormat="1" applyFont="1" applyFill="1" applyBorder="1" applyAlignment="1">
      <alignment horizontal="left"/>
    </xf>
    <xf numFmtId="0" fontId="5" fillId="15" borderId="1" xfId="0" applyFont="1" applyFill="1" applyBorder="1"/>
    <xf numFmtId="0" fontId="4" fillId="16" borderId="1" xfId="0" applyFont="1" applyFill="1" applyBorder="1"/>
    <xf numFmtId="14" fontId="4" fillId="0" borderId="2" xfId="0" applyNumberFormat="1" applyFont="1" applyBorder="1"/>
    <xf numFmtId="14" fontId="4" fillId="5" borderId="2" xfId="0" applyNumberFormat="1" applyFont="1" applyFill="1" applyBorder="1"/>
    <xf numFmtId="0" fontId="5" fillId="0" borderId="2" xfId="0" applyFont="1" applyBorder="1" applyAlignment="1">
      <alignment horizontal="center"/>
    </xf>
    <xf numFmtId="0" fontId="5" fillId="4" borderId="1" xfId="0" applyFont="1" applyFill="1" applyBorder="1"/>
    <xf numFmtId="0" fontId="3" fillId="15" borderId="4" xfId="0" applyFont="1" applyFill="1" applyBorder="1"/>
    <xf numFmtId="14" fontId="6" fillId="0" borderId="2" xfId="0" applyNumberFormat="1" applyFont="1" applyBorder="1"/>
    <xf numFmtId="14" fontId="4" fillId="0" borderId="1" xfId="0" applyNumberFormat="1" applyFont="1" applyBorder="1"/>
    <xf numFmtId="0" fontId="4" fillId="0" borderId="16" xfId="0" applyFont="1" applyBorder="1"/>
    <xf numFmtId="0" fontId="4" fillId="0" borderId="5" xfId="0" applyFont="1" applyBorder="1"/>
    <xf numFmtId="0" fontId="8" fillId="5" borderId="5" xfId="2" applyFont="1" applyFill="1" applyBorder="1" applyAlignment="1" applyProtection="1"/>
    <xf numFmtId="0" fontId="4" fillId="0" borderId="5" xfId="0" applyFont="1" applyBorder="1" applyAlignment="1">
      <alignment horizontal="center"/>
    </xf>
    <xf numFmtId="14" fontId="4" fillId="5" borderId="5" xfId="0" applyNumberFormat="1" applyFont="1" applyFill="1" applyBorder="1" applyAlignment="1">
      <alignment horizontal="right"/>
    </xf>
    <xf numFmtId="14" fontId="4" fillId="0" borderId="16" xfId="0" applyNumberFormat="1" applyFont="1" applyBorder="1" applyAlignment="1">
      <alignment horizontal="right"/>
    </xf>
    <xf numFmtId="0" fontId="4" fillId="3" borderId="5" xfId="0" applyFont="1" applyFill="1" applyBorder="1"/>
    <xf numFmtId="0" fontId="5" fillId="7" borderId="5" xfId="0" applyFont="1" applyFill="1" applyBorder="1" applyAlignment="1">
      <alignment horizontal="center"/>
    </xf>
    <xf numFmtId="0" fontId="5" fillId="8" borderId="5" xfId="0" applyFont="1" applyFill="1" applyBorder="1" applyAlignment="1">
      <alignment horizontal="center"/>
    </xf>
    <xf numFmtId="14" fontId="4" fillId="5" borderId="5" xfId="0" applyNumberFormat="1" applyFont="1" applyFill="1" applyBorder="1"/>
    <xf numFmtId="14" fontId="4" fillId="0" borderId="16" xfId="0" applyNumberFormat="1" applyFont="1" applyBorder="1" applyAlignment="1">
      <alignment horizontal="center"/>
    </xf>
    <xf numFmtId="0" fontId="5" fillId="0" borderId="13" xfId="0" applyFont="1" applyBorder="1"/>
    <xf numFmtId="0" fontId="5" fillId="0" borderId="4" xfId="0" applyFont="1" applyBorder="1"/>
    <xf numFmtId="0" fontId="6" fillId="0" borderId="4" xfId="0" applyFont="1" applyBorder="1"/>
    <xf numFmtId="0" fontId="8" fillId="0" borderId="5" xfId="2" applyFont="1" applyBorder="1" applyAlignment="1" applyProtection="1"/>
    <xf numFmtId="0" fontId="4" fillId="0" borderId="4" xfId="0" applyFont="1" applyBorder="1" applyAlignment="1">
      <alignment horizontal="center"/>
    </xf>
    <xf numFmtId="14" fontId="4" fillId="5" borderId="4" xfId="0" applyNumberFormat="1" applyFont="1" applyFill="1" applyBorder="1"/>
    <xf numFmtId="14" fontId="4" fillId="0" borderId="13" xfId="0" applyNumberFormat="1" applyFont="1" applyBorder="1" applyAlignment="1">
      <alignment horizontal="right"/>
    </xf>
    <xf numFmtId="0" fontId="4" fillId="3" borderId="4" xfId="0" applyFont="1" applyFill="1" applyBorder="1" applyAlignment="1">
      <alignment horizontal="right"/>
    </xf>
    <xf numFmtId="0" fontId="4" fillId="0" borderId="17" xfId="0" applyFont="1" applyBorder="1"/>
    <xf numFmtId="0" fontId="4" fillId="0" borderId="8" xfId="0" applyFont="1" applyBorder="1"/>
    <xf numFmtId="0" fontId="4" fillId="0" borderId="8" xfId="0" applyFont="1" applyBorder="1" applyAlignment="1">
      <alignment horizontal="center"/>
    </xf>
    <xf numFmtId="14" fontId="4" fillId="5" borderId="8" xfId="0" applyNumberFormat="1" applyFont="1" applyFill="1" applyBorder="1"/>
    <xf numFmtId="0" fontId="4" fillId="0" borderId="17" xfId="0" applyFont="1" applyBorder="1" applyAlignment="1">
      <alignment horizontal="center"/>
    </xf>
    <xf numFmtId="0" fontId="4" fillId="3" borderId="8" xfId="0" applyFont="1" applyFill="1" applyBorder="1"/>
    <xf numFmtId="49" fontId="6" fillId="4" borderId="1" xfId="0" applyNumberFormat="1" applyFont="1" applyFill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14" fontId="6" fillId="0" borderId="0" xfId="0" applyNumberFormat="1" applyFont="1" applyAlignment="1">
      <alignment horizontal="center"/>
    </xf>
    <xf numFmtId="0" fontId="5" fillId="10" borderId="1" xfId="0" applyFont="1" applyFill="1" applyBorder="1" applyAlignment="1">
      <alignment horizontal="center" vertical="center"/>
    </xf>
    <xf numFmtId="0" fontId="5" fillId="8" borderId="14" xfId="0" applyFont="1" applyFill="1" applyBorder="1" applyAlignment="1">
      <alignment horizontal="center" vertical="center"/>
    </xf>
    <xf numFmtId="0" fontId="5" fillId="11" borderId="14" xfId="0" applyFont="1" applyFill="1" applyBorder="1" applyAlignment="1">
      <alignment horizontal="center" vertical="center"/>
    </xf>
    <xf numFmtId="0" fontId="8" fillId="0" borderId="1" xfId="2" applyNumberFormat="1" applyFont="1" applyBorder="1" applyAlignment="1" applyProtection="1"/>
    <xf numFmtId="0" fontId="15" fillId="0" borderId="1" xfId="0" applyFont="1" applyBorder="1"/>
    <xf numFmtId="0" fontId="12" fillId="3" borderId="1" xfId="0" applyFont="1" applyFill="1" applyBorder="1" applyAlignment="1">
      <alignment vertical="center"/>
    </xf>
    <xf numFmtId="44" fontId="4" fillId="0" borderId="1" xfId="1" applyFont="1" applyFill="1" applyBorder="1"/>
    <xf numFmtId="49" fontId="6" fillId="4" borderId="1" xfId="0" applyNumberFormat="1" applyFont="1" applyFill="1" applyBorder="1"/>
    <xf numFmtId="0" fontId="5" fillId="2" borderId="8" xfId="0" applyFont="1" applyFill="1" applyBorder="1" applyAlignment="1">
      <alignment horizontal="center"/>
    </xf>
    <xf numFmtId="14" fontId="4" fillId="5" borderId="1" xfId="0" applyNumberFormat="1" applyFont="1" applyFill="1" applyBorder="1" applyAlignment="1">
      <alignment horizontal="center"/>
    </xf>
    <xf numFmtId="0" fontId="3" fillId="9" borderId="1" xfId="0" applyFont="1" applyFill="1" applyBorder="1" applyAlignment="1">
      <alignment horizontal="left"/>
    </xf>
    <xf numFmtId="0" fontId="3" fillId="0" borderId="3" xfId="0" applyFont="1" applyBorder="1" applyAlignment="1">
      <alignment horizontal="left"/>
    </xf>
    <xf numFmtId="44" fontId="6" fillId="0" borderId="0" xfId="1" applyFont="1" applyFill="1" applyBorder="1"/>
    <xf numFmtId="49" fontId="4" fillId="4" borderId="1" xfId="0" applyNumberFormat="1" applyFont="1" applyFill="1" applyBorder="1"/>
    <xf numFmtId="0" fontId="4" fillId="10" borderId="1" xfId="0" applyFont="1" applyFill="1" applyBorder="1" applyAlignment="1">
      <alignment horizontal="center"/>
    </xf>
    <xf numFmtId="0" fontId="10" fillId="11" borderId="1" xfId="0" applyFont="1" applyFill="1" applyBorder="1" applyAlignment="1">
      <alignment horizontal="center"/>
    </xf>
    <xf numFmtId="0" fontId="5" fillId="6" borderId="1" xfId="0" applyFont="1" applyFill="1" applyBorder="1"/>
    <xf numFmtId="0" fontId="3" fillId="6" borderId="1" xfId="0" applyFont="1" applyFill="1" applyBorder="1"/>
    <xf numFmtId="0" fontId="9" fillId="6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left"/>
    </xf>
    <xf numFmtId="44" fontId="4" fillId="6" borderId="3" xfId="1" applyFont="1" applyFill="1" applyBorder="1"/>
    <xf numFmtId="0" fontId="14" fillId="5" borderId="1" xfId="2" applyFont="1" applyFill="1" applyBorder="1" applyAlignment="1" applyProtection="1"/>
    <xf numFmtId="0" fontId="5" fillId="9" borderId="1" xfId="0" applyFont="1" applyFill="1" applyBorder="1"/>
    <xf numFmtId="0" fontId="15" fillId="12" borderId="1" xfId="0" applyFont="1" applyFill="1" applyBorder="1"/>
    <xf numFmtId="0" fontId="4" fillId="0" borderId="14" xfId="0" applyFont="1" applyBorder="1"/>
    <xf numFmtId="0" fontId="5" fillId="3" borderId="0" xfId="0" applyFont="1" applyFill="1"/>
    <xf numFmtId="0" fontId="8" fillId="0" borderId="0" xfId="2" applyFont="1" applyBorder="1" applyAlignment="1" applyProtection="1"/>
    <xf numFmtId="0" fontId="6" fillId="0" borderId="0" xfId="0" applyFont="1" applyAlignment="1">
      <alignment horizontal="center"/>
    </xf>
    <xf numFmtId="14" fontId="6" fillId="5" borderId="0" xfId="0" applyNumberFormat="1" applyFont="1" applyFill="1"/>
    <xf numFmtId="0" fontId="5" fillId="7" borderId="0" xfId="0" applyFont="1" applyFill="1" applyAlignment="1">
      <alignment horizontal="center"/>
    </xf>
    <xf numFmtId="0" fontId="5" fillId="8" borderId="0" xfId="0" applyFont="1" applyFill="1" applyAlignment="1">
      <alignment horizontal="center"/>
    </xf>
    <xf numFmtId="0" fontId="5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8" fillId="5" borderId="1" xfId="2" applyFont="1" applyFill="1" applyBorder="1" applyAlignment="1" applyProtection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5" borderId="0" xfId="0" applyFont="1" applyFill="1"/>
    <xf numFmtId="14" fontId="6" fillId="6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14" fontId="16" fillId="3" borderId="1" xfId="0" applyNumberFormat="1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49" fontId="6" fillId="0" borderId="1" xfId="0" applyNumberFormat="1" applyFont="1" applyBorder="1"/>
    <xf numFmtId="0" fontId="4" fillId="0" borderId="1" xfId="0" applyFont="1" applyBorder="1" applyAlignment="1">
      <alignment horizontal="left"/>
    </xf>
    <xf numFmtId="0" fontId="8" fillId="0" borderId="1" xfId="2" applyFont="1" applyFill="1" applyBorder="1" applyAlignment="1" applyProtection="1"/>
    <xf numFmtId="0" fontId="5" fillId="8" borderId="14" xfId="0" applyFont="1" applyFill="1" applyBorder="1"/>
    <xf numFmtId="0" fontId="5" fillId="8" borderId="0" xfId="0" applyFont="1" applyFill="1"/>
    <xf numFmtId="0" fontId="4" fillId="6" borderId="0" xfId="0" applyFont="1" applyFill="1" applyAlignment="1">
      <alignment horizontal="center"/>
    </xf>
    <xf numFmtId="0" fontId="8" fillId="0" borderId="0" xfId="2" applyFont="1" applyFill="1" applyBorder="1" applyAlignment="1" applyProtection="1"/>
    <xf numFmtId="0" fontId="6" fillId="5" borderId="0" xfId="0" applyFont="1" applyFill="1"/>
    <xf numFmtId="0" fontId="6" fillId="0" borderId="0" xfId="0" applyFont="1" applyAlignment="1">
      <alignment horizontal="right"/>
    </xf>
    <xf numFmtId="14" fontId="6" fillId="0" borderId="0" xfId="0" applyNumberFormat="1" applyFont="1"/>
    <xf numFmtId="0" fontId="10" fillId="3" borderId="0" xfId="0" applyFont="1" applyFill="1"/>
    <xf numFmtId="14" fontId="11" fillId="6" borderId="0" xfId="0" applyNumberFormat="1" applyFont="1" applyFill="1" applyAlignment="1">
      <alignment horizontal="center"/>
    </xf>
    <xf numFmtId="0" fontId="5" fillId="8" borderId="0" xfId="0" applyFont="1" applyFill="1" applyAlignment="1">
      <alignment horizontal="left"/>
    </xf>
    <xf numFmtId="0" fontId="5" fillId="7" borderId="0" xfId="0" applyFont="1" applyFill="1"/>
    <xf numFmtId="44" fontId="6" fillId="0" borderId="1" xfId="1" applyFont="1" applyFill="1" applyBorder="1"/>
    <xf numFmtId="14" fontId="6" fillId="0" borderId="1" xfId="0" applyNumberFormat="1" applyFont="1" applyBorder="1" applyAlignment="1">
      <alignment horizontal="center"/>
    </xf>
    <xf numFmtId="14" fontId="6" fillId="0" borderId="1" xfId="0" applyNumberFormat="1" applyFont="1" applyBorder="1"/>
    <xf numFmtId="0" fontId="5" fillId="11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11" fillId="0" borderId="1" xfId="0" applyFont="1" applyBorder="1"/>
    <xf numFmtId="14" fontId="6" fillId="3" borderId="1" xfId="0" applyNumberFormat="1" applyFont="1" applyFill="1" applyBorder="1"/>
    <xf numFmtId="0" fontId="6" fillId="0" borderId="1" xfId="0" applyFont="1" applyBorder="1" applyAlignment="1">
      <alignment horizontal="left"/>
    </xf>
    <xf numFmtId="0" fontId="17" fillId="2" borderId="1" xfId="0" applyFont="1" applyFill="1" applyBorder="1"/>
    <xf numFmtId="0" fontId="17" fillId="0" borderId="0" xfId="0" applyFont="1"/>
    <xf numFmtId="14" fontId="17" fillId="3" borderId="1" xfId="0" applyNumberFormat="1" applyFont="1" applyFill="1" applyBorder="1"/>
    <xf numFmtId="0" fontId="17" fillId="0" borderId="1" xfId="0" applyFont="1" applyBorder="1"/>
    <xf numFmtId="0" fontId="19" fillId="5" borderId="1" xfId="2" applyFont="1" applyFill="1" applyBorder="1" applyAlignment="1" applyProtection="1"/>
    <xf numFmtId="0" fontId="17" fillId="0" borderId="1" xfId="0" applyFont="1" applyBorder="1" applyAlignment="1">
      <alignment horizontal="center"/>
    </xf>
    <xf numFmtId="14" fontId="17" fillId="5" borderId="1" xfId="0" applyNumberFormat="1" applyFont="1" applyFill="1" applyBorder="1" applyAlignment="1">
      <alignment horizontal="right"/>
    </xf>
    <xf numFmtId="14" fontId="17" fillId="0" borderId="1" xfId="0" applyNumberFormat="1" applyFont="1" applyBorder="1" applyAlignment="1">
      <alignment horizontal="right"/>
    </xf>
    <xf numFmtId="0" fontId="5" fillId="9" borderId="1" xfId="0" applyFont="1" applyFill="1" applyBorder="1" applyAlignment="1">
      <alignment horizontal="center"/>
    </xf>
    <xf numFmtId="44" fontId="17" fillId="0" borderId="1" xfId="1" applyFont="1" applyFill="1" applyBorder="1"/>
    <xf numFmtId="0" fontId="17" fillId="3" borderId="1" xfId="0" applyFont="1" applyFill="1" applyBorder="1"/>
    <xf numFmtId="0" fontId="17" fillId="5" borderId="1" xfId="0" applyFont="1" applyFill="1" applyBorder="1"/>
    <xf numFmtId="14" fontId="17" fillId="5" borderId="1" xfId="0" applyNumberFormat="1" applyFont="1" applyFill="1" applyBorder="1"/>
    <xf numFmtId="14" fontId="17" fillId="0" borderId="1" xfId="0" applyNumberFormat="1" applyFont="1" applyBorder="1" applyAlignment="1">
      <alignment horizontal="center"/>
    </xf>
    <xf numFmtId="0" fontId="5" fillId="3" borderId="1" xfId="0" applyFont="1" applyFill="1" applyBorder="1" applyAlignment="1">
      <alignment horizontal="left"/>
    </xf>
    <xf numFmtId="0" fontId="17" fillId="0" borderId="1" xfId="0" applyFont="1" applyBorder="1" applyAlignment="1">
      <alignment vertical="center"/>
    </xf>
    <xf numFmtId="0" fontId="19" fillId="5" borderId="1" xfId="2" applyFont="1" applyFill="1" applyBorder="1" applyAlignment="1" applyProtection="1">
      <alignment vertical="center"/>
    </xf>
    <xf numFmtId="0" fontId="17" fillId="0" borderId="1" xfId="0" applyFont="1" applyBorder="1" applyAlignment="1">
      <alignment horizontal="center" vertical="center"/>
    </xf>
    <xf numFmtId="49" fontId="17" fillId="4" borderId="1" xfId="0" applyNumberFormat="1" applyFont="1" applyFill="1" applyBorder="1" applyAlignment="1">
      <alignment horizontal="left" vertical="center"/>
    </xf>
    <xf numFmtId="0" fontId="17" fillId="3" borderId="1" xfId="0" applyFont="1" applyFill="1" applyBorder="1" applyAlignment="1">
      <alignment horizontal="center"/>
    </xf>
    <xf numFmtId="17" fontId="17" fillId="0" borderId="1" xfId="0" applyNumberFormat="1" applyFont="1" applyBorder="1"/>
    <xf numFmtId="0" fontId="19" fillId="0" borderId="1" xfId="2" applyFont="1" applyBorder="1" applyAlignment="1" applyProtection="1">
      <alignment horizontal="center"/>
    </xf>
    <xf numFmtId="0" fontId="19" fillId="0" borderId="1" xfId="2" applyFont="1" applyBorder="1" applyAlignment="1" applyProtection="1"/>
    <xf numFmtId="0" fontId="17" fillId="0" borderId="2" xfId="0" applyFont="1" applyBorder="1"/>
    <xf numFmtId="49" fontId="17" fillId="4" borderId="1" xfId="0" applyNumberFormat="1" applyFont="1" applyFill="1" applyBorder="1" applyAlignment="1">
      <alignment horizontal="left"/>
    </xf>
    <xf numFmtId="0" fontId="17" fillId="5" borderId="1" xfId="0" applyFont="1" applyFill="1" applyBorder="1" applyAlignment="1">
      <alignment vertical="center"/>
    </xf>
    <xf numFmtId="0" fontId="17" fillId="3" borderId="1" xfId="0" applyFont="1" applyFill="1" applyBorder="1" applyAlignment="1">
      <alignment horizontal="right"/>
    </xf>
    <xf numFmtId="0" fontId="17" fillId="13" borderId="1" xfId="0" applyFont="1" applyFill="1" applyBorder="1" applyAlignment="1">
      <alignment horizontal="center"/>
    </xf>
    <xf numFmtId="14" fontId="17" fillId="0" borderId="1" xfId="0" applyNumberFormat="1" applyFont="1" applyBorder="1"/>
    <xf numFmtId="0" fontId="19" fillId="0" borderId="1" xfId="2" applyNumberFormat="1" applyFont="1" applyBorder="1" applyAlignment="1" applyProtection="1"/>
    <xf numFmtId="14" fontId="17" fillId="5" borderId="1" xfId="0" applyNumberFormat="1" applyFont="1" applyFill="1" applyBorder="1" applyAlignment="1">
      <alignment horizontal="center"/>
    </xf>
    <xf numFmtId="49" fontId="17" fillId="4" borderId="1" xfId="0" applyNumberFormat="1" applyFont="1" applyFill="1" applyBorder="1"/>
    <xf numFmtId="0" fontId="17" fillId="0" borderId="1" xfId="0" applyFont="1" applyBorder="1" applyAlignment="1">
      <alignment vertical="center" wrapText="1"/>
    </xf>
    <xf numFmtId="0" fontId="19" fillId="5" borderId="1" xfId="2" applyFont="1" applyFill="1" applyBorder="1" applyAlignment="1" applyProtection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3" borderId="0" xfId="0" applyFont="1" applyFill="1"/>
    <xf numFmtId="0" fontId="17" fillId="0" borderId="1" xfId="0" applyFont="1" applyBorder="1" applyAlignment="1">
      <alignment horizontal="left"/>
    </xf>
    <xf numFmtId="0" fontId="19" fillId="0" borderId="1" xfId="2" applyFont="1" applyFill="1" applyBorder="1" applyAlignment="1" applyProtection="1"/>
    <xf numFmtId="0" fontId="17" fillId="0" borderId="0" xfId="0" applyFont="1" applyAlignment="1">
      <alignment horizontal="center"/>
    </xf>
    <xf numFmtId="0" fontId="17" fillId="5" borderId="0" xfId="0" applyFont="1" applyFill="1"/>
    <xf numFmtId="14" fontId="17" fillId="0" borderId="0" xfId="0" applyNumberFormat="1" applyFont="1" applyAlignment="1">
      <alignment horizontal="center"/>
    </xf>
    <xf numFmtId="14" fontId="17" fillId="6" borderId="0" xfId="0" applyNumberFormat="1" applyFont="1" applyFill="1" applyAlignment="1">
      <alignment horizontal="center"/>
    </xf>
    <xf numFmtId="0" fontId="17" fillId="6" borderId="0" xfId="0" applyFont="1" applyFill="1" applyAlignment="1">
      <alignment horizontal="center"/>
    </xf>
    <xf numFmtId="0" fontId="19" fillId="0" borderId="0" xfId="2" applyFont="1" applyFill="1" applyBorder="1" applyAlignment="1" applyProtection="1"/>
    <xf numFmtId="0" fontId="17" fillId="0" borderId="0" xfId="0" applyFont="1" applyBorder="1"/>
    <xf numFmtId="14" fontId="17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14" fontId="6" fillId="3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44" fontId="17" fillId="3" borderId="1" xfId="1" applyFont="1" applyFill="1" applyBorder="1"/>
    <xf numFmtId="44" fontId="6" fillId="3" borderId="1" xfId="1" applyFont="1" applyFill="1" applyBorder="1"/>
    <xf numFmtId="0" fontId="6" fillId="3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 textRotation="90"/>
    </xf>
    <xf numFmtId="0" fontId="5" fillId="2" borderId="1" xfId="0" applyFont="1" applyFill="1" applyBorder="1" applyAlignment="1">
      <alignment horizontal="center" textRotation="90" wrapText="1"/>
    </xf>
    <xf numFmtId="0" fontId="18" fillId="2" borderId="1" xfId="0" applyFont="1" applyFill="1" applyBorder="1"/>
    <xf numFmtId="0" fontId="5" fillId="2" borderId="1" xfId="0" applyFont="1" applyFill="1" applyBorder="1" applyAlignment="1">
      <alignment horizontal="center" vertical="center" textRotation="90" wrapText="1"/>
    </xf>
    <xf numFmtId="0" fontId="5" fillId="3" borderId="1" xfId="0" applyFont="1" applyFill="1" applyBorder="1" applyAlignment="1">
      <alignment horizontal="center" vertical="center"/>
    </xf>
    <xf numFmtId="0" fontId="5" fillId="17" borderId="1" xfId="0" applyFont="1" applyFill="1" applyBorder="1" applyAlignment="1">
      <alignment horizontal="center"/>
    </xf>
    <xf numFmtId="44" fontId="1" fillId="0" borderId="18" xfId="1" applyFill="1" applyBorder="1"/>
  </cellXfs>
  <cellStyles count="3">
    <cellStyle name="Collegamento ipertestuale" xfId="2" builtinId="8"/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snodo35@pec.it" TargetMode="External"/><Relationship Id="rId21" Type="http://schemas.openxmlformats.org/officeDocument/2006/relationships/hyperlink" Target="mailto:coluccistefano@arubapec.it" TargetMode="External"/><Relationship Id="rId42" Type="http://schemas.openxmlformats.org/officeDocument/2006/relationships/hyperlink" Target="mailto:desinnovation_srl@initpec.it" TargetMode="External"/><Relationship Id="rId47" Type="http://schemas.openxmlformats.org/officeDocument/2006/relationships/hyperlink" Target="mailto:stella.cavallo@pec.it" TargetMode="External"/><Relationship Id="rId63" Type="http://schemas.openxmlformats.org/officeDocument/2006/relationships/hyperlink" Target="mailto:dicarnenicola@pec.it" TargetMode="External"/><Relationship Id="rId68" Type="http://schemas.openxmlformats.org/officeDocument/2006/relationships/hyperlink" Target="mailto:miulli.carlo@pec.it" TargetMode="External"/><Relationship Id="rId2" Type="http://schemas.openxmlformats.org/officeDocument/2006/relationships/hyperlink" Target="mailto:dechirico_giusy@legalmail.it" TargetMode="External"/><Relationship Id="rId16" Type="http://schemas.openxmlformats.org/officeDocument/2006/relationships/hyperlink" Target="mailto:gonnellafrancescopaolo@pec.it" TargetMode="External"/><Relationship Id="rId29" Type="http://schemas.openxmlformats.org/officeDocument/2006/relationships/hyperlink" Target="mailto:sterlicchiomic@pec.it" TargetMode="External"/><Relationship Id="rId11" Type="http://schemas.openxmlformats.org/officeDocument/2006/relationships/hyperlink" Target="mailto:anna.dimauro1959@pec.it" TargetMode="External"/><Relationship Id="rId24" Type="http://schemas.openxmlformats.org/officeDocument/2006/relationships/hyperlink" Target="mailto:studiomasiellot@pec.it" TargetMode="External"/><Relationship Id="rId32" Type="http://schemas.openxmlformats.org/officeDocument/2006/relationships/hyperlink" Target="mailto:dechirico_giusy@legalmail.it" TargetMode="External"/><Relationship Id="rId37" Type="http://schemas.openxmlformats.org/officeDocument/2006/relationships/hyperlink" Target="mailto:datotniovolpe@pec.it" TargetMode="External"/><Relationship Id="rId40" Type="http://schemas.openxmlformats.org/officeDocument/2006/relationships/hyperlink" Target="mailto:discelia90alessandro@pec.it" TargetMode="External"/><Relationship Id="rId45" Type="http://schemas.openxmlformats.org/officeDocument/2006/relationships/hyperlink" Target="mailto:stella.cavallo@pec.it" TargetMode="External"/><Relationship Id="rId53" Type="http://schemas.openxmlformats.org/officeDocument/2006/relationships/hyperlink" Target="mailto:stella.cavallo@pec.it" TargetMode="External"/><Relationship Id="rId58" Type="http://schemas.openxmlformats.org/officeDocument/2006/relationships/hyperlink" Target="mailto:dicarnenicola@pec.it" TargetMode="External"/><Relationship Id="rId66" Type="http://schemas.openxmlformats.org/officeDocument/2006/relationships/hyperlink" Target="mailto:dicarnenicola@pec.it" TargetMode="External"/><Relationship Id="rId5" Type="http://schemas.openxmlformats.org/officeDocument/2006/relationships/hyperlink" Target="mailto:domenicolocorotondo@pec.it" TargetMode="External"/><Relationship Id="rId61" Type="http://schemas.openxmlformats.org/officeDocument/2006/relationships/hyperlink" Target="mailto:dicarnenicola@pec.it" TargetMode="External"/><Relationship Id="rId19" Type="http://schemas.openxmlformats.org/officeDocument/2006/relationships/hyperlink" Target="mailto:dicarnenicola@pec.it" TargetMode="External"/><Relationship Id="rId14" Type="http://schemas.openxmlformats.org/officeDocument/2006/relationships/hyperlink" Target="mailto:dicarnenicola@pec.it" TargetMode="External"/><Relationship Id="rId22" Type="http://schemas.openxmlformats.org/officeDocument/2006/relationships/hyperlink" Target="mailto:domenicofurore@pec.it" TargetMode="External"/><Relationship Id="rId27" Type="http://schemas.openxmlformats.org/officeDocument/2006/relationships/hyperlink" Target="mailto:stella.cavallo@pec.it" TargetMode="External"/><Relationship Id="rId30" Type="http://schemas.openxmlformats.org/officeDocument/2006/relationships/hyperlink" Target="mailto:binettidmiano1949@pec.it" TargetMode="External"/><Relationship Id="rId35" Type="http://schemas.openxmlformats.org/officeDocument/2006/relationships/hyperlink" Target="mailto:dechirico_giusy@legalmail.it" TargetMode="External"/><Relationship Id="rId43" Type="http://schemas.openxmlformats.org/officeDocument/2006/relationships/hyperlink" Target="mailto:dechirico_giusy@legalmail.it" TargetMode="External"/><Relationship Id="rId48" Type="http://schemas.openxmlformats.org/officeDocument/2006/relationships/hyperlink" Target="mailto:stella.cavallo@pec.it" TargetMode="External"/><Relationship Id="rId56" Type="http://schemas.openxmlformats.org/officeDocument/2006/relationships/hyperlink" Target="mailto:lospuntinounosrl@pec.it" TargetMode="External"/><Relationship Id="rId64" Type="http://schemas.openxmlformats.org/officeDocument/2006/relationships/hyperlink" Target="mailto:dispotofabrizio@pec.it" TargetMode="External"/><Relationship Id="rId69" Type="http://schemas.openxmlformats.org/officeDocument/2006/relationships/hyperlink" Target="mailto:scaleragiovanni@pec.it" TargetMode="External"/><Relationship Id="rId8" Type="http://schemas.openxmlformats.org/officeDocument/2006/relationships/hyperlink" Target="mailto:flligiannuzzi@legalmail.it" TargetMode="External"/><Relationship Id="rId51" Type="http://schemas.openxmlformats.org/officeDocument/2006/relationships/hyperlink" Target="mailto:stella.cavallo@pec.it" TargetMode="External"/><Relationship Id="rId72" Type="http://schemas.openxmlformats.org/officeDocument/2006/relationships/hyperlink" Target="mailto:vittorianodechirico1939@pec.it" TargetMode="External"/><Relationship Id="rId3" Type="http://schemas.openxmlformats.org/officeDocument/2006/relationships/hyperlink" Target="mailto:enzo1985@pec.it" TargetMode="External"/><Relationship Id="rId12" Type="http://schemas.openxmlformats.org/officeDocument/2006/relationships/hyperlink" Target="mailto:gueyebayesamba@pec.it" TargetMode="External"/><Relationship Id="rId17" Type="http://schemas.openxmlformats.org/officeDocument/2006/relationships/hyperlink" Target="mailto:colonnapatrizia@italiapostpec.it" TargetMode="External"/><Relationship Id="rId25" Type="http://schemas.openxmlformats.org/officeDocument/2006/relationships/hyperlink" Target="mailto:giuseppe.saccogna@pec.commecialisti.pec" TargetMode="External"/><Relationship Id="rId33" Type="http://schemas.openxmlformats.org/officeDocument/2006/relationships/hyperlink" Target="mailto:newcompanycampanalesrl@pec.it" TargetMode="External"/><Relationship Id="rId38" Type="http://schemas.openxmlformats.org/officeDocument/2006/relationships/hyperlink" Target="mailto:abbresciaonofrio.120989@pec.it" TargetMode="External"/><Relationship Id="rId46" Type="http://schemas.openxmlformats.org/officeDocument/2006/relationships/hyperlink" Target="mailto:stella.cavallo@pec.it" TargetMode="External"/><Relationship Id="rId59" Type="http://schemas.openxmlformats.org/officeDocument/2006/relationships/hyperlink" Target="mailto:dicarnenicola@pec.it" TargetMode="External"/><Relationship Id="rId67" Type="http://schemas.openxmlformats.org/officeDocument/2006/relationships/hyperlink" Target="mailto:patrunogiuseppe@pec.it" TargetMode="External"/><Relationship Id="rId20" Type="http://schemas.openxmlformats.org/officeDocument/2006/relationships/hyperlink" Target="mailto:amoruso1977@pec.it" TargetMode="External"/><Relationship Id="rId41" Type="http://schemas.openxmlformats.org/officeDocument/2006/relationships/hyperlink" Target="mailto:mv@pecconfesercentira.it" TargetMode="External"/><Relationship Id="rId54" Type="http://schemas.openxmlformats.org/officeDocument/2006/relationships/hyperlink" Target="mailto:stella.cavallo@pec.it" TargetMode="External"/><Relationship Id="rId62" Type="http://schemas.openxmlformats.org/officeDocument/2006/relationships/hyperlink" Target="mailto:dicarnenicola@pec.it" TargetMode="External"/><Relationship Id="rId70" Type="http://schemas.openxmlformats.org/officeDocument/2006/relationships/hyperlink" Target="mailto:studio.mazzone@legalmail.it" TargetMode="External"/><Relationship Id="rId1" Type="http://schemas.openxmlformats.org/officeDocument/2006/relationships/hyperlink" Target="mailto:dicarnenicola@pec.it" TargetMode="External"/><Relationship Id="rId6" Type="http://schemas.openxmlformats.org/officeDocument/2006/relationships/hyperlink" Target="mailto:dicarnenicola@pec.it" TargetMode="External"/><Relationship Id="rId15" Type="http://schemas.openxmlformats.org/officeDocument/2006/relationships/hyperlink" Target="mailto:petrosillofrancesco@pec.it" TargetMode="External"/><Relationship Id="rId23" Type="http://schemas.openxmlformats.org/officeDocument/2006/relationships/hyperlink" Target="mailto:menolascina.michele@pec.it" TargetMode="External"/><Relationship Id="rId28" Type="http://schemas.openxmlformats.org/officeDocument/2006/relationships/hyperlink" Target="mailto:nicolaleone49@pcert.postecert.it" TargetMode="External"/><Relationship Id="rId36" Type="http://schemas.openxmlformats.org/officeDocument/2006/relationships/hyperlink" Target="mailto:anna.dimauro1959@pec.it" TargetMode="External"/><Relationship Id="rId49" Type="http://schemas.openxmlformats.org/officeDocument/2006/relationships/hyperlink" Target="mailto:stella.cavallo@pec.it" TargetMode="External"/><Relationship Id="rId57" Type="http://schemas.openxmlformats.org/officeDocument/2006/relationships/hyperlink" Target="mailto:dicarnenicola@pec.it" TargetMode="External"/><Relationship Id="rId10" Type="http://schemas.openxmlformats.org/officeDocument/2006/relationships/hyperlink" Target="mailto:dicarnenicola@pec.it" TargetMode="External"/><Relationship Id="rId31" Type="http://schemas.openxmlformats.org/officeDocument/2006/relationships/hyperlink" Target="mailto:giuseppe.castellaneta1967@pec.it" TargetMode="External"/><Relationship Id="rId44" Type="http://schemas.openxmlformats.org/officeDocument/2006/relationships/hyperlink" Target="mailto:dechirico_giusy@legalmail.it" TargetMode="External"/><Relationship Id="rId52" Type="http://schemas.openxmlformats.org/officeDocument/2006/relationships/hyperlink" Target="mailto:stella.cavallo@pec.it" TargetMode="External"/><Relationship Id="rId60" Type="http://schemas.openxmlformats.org/officeDocument/2006/relationships/hyperlink" Target="mailto:caterinaluigi@pec.it" TargetMode="External"/><Relationship Id="rId65" Type="http://schemas.openxmlformats.org/officeDocument/2006/relationships/hyperlink" Target="mailto:dicarnenicola@pec.it" TargetMode="External"/><Relationship Id="rId73" Type="http://schemas.openxmlformats.org/officeDocument/2006/relationships/printerSettings" Target="../printerSettings/printerSettings1.bin"/><Relationship Id="rId4" Type="http://schemas.openxmlformats.org/officeDocument/2006/relationships/hyperlink" Target="mailto:zoosafari@pec.it" TargetMode="External"/><Relationship Id="rId9" Type="http://schemas.openxmlformats.org/officeDocument/2006/relationships/hyperlink" Target="mailto:flligiannuzzi@legalmail.it" TargetMode="External"/><Relationship Id="rId13" Type="http://schemas.openxmlformats.org/officeDocument/2006/relationships/hyperlink" Target="mailto:ciavarella.vito@pec.it" TargetMode="External"/><Relationship Id="rId18" Type="http://schemas.openxmlformats.org/officeDocument/2006/relationships/hyperlink" Target="mailto:nuzzi.vito@pec.it" TargetMode="External"/><Relationship Id="rId39" Type="http://schemas.openxmlformats.org/officeDocument/2006/relationships/hyperlink" Target="mailto:c.palmisano@consulentedellavoropec.it" TargetMode="External"/><Relationship Id="rId34" Type="http://schemas.openxmlformats.org/officeDocument/2006/relationships/hyperlink" Target="mailto:paola.memola@initpec.it" TargetMode="External"/><Relationship Id="rId50" Type="http://schemas.openxmlformats.org/officeDocument/2006/relationships/hyperlink" Target="mailto:stella.cavallo@pec.it" TargetMode="External"/><Relationship Id="rId55" Type="http://schemas.openxmlformats.org/officeDocument/2006/relationships/hyperlink" Target="mailto:stella.cavallo@pec.it" TargetMode="External"/><Relationship Id="rId7" Type="http://schemas.openxmlformats.org/officeDocument/2006/relationships/hyperlink" Target="mailto:vincenzo.campobasso@pec.it" TargetMode="External"/><Relationship Id="rId71" Type="http://schemas.openxmlformats.org/officeDocument/2006/relationships/hyperlink" Target="mailto:dechirico_giusy@legalmail.it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mailto:snodo35@pec.it" TargetMode="External"/><Relationship Id="rId21" Type="http://schemas.openxmlformats.org/officeDocument/2006/relationships/hyperlink" Target="mailto:coluccistefano@arubapec.it" TargetMode="External"/><Relationship Id="rId42" Type="http://schemas.openxmlformats.org/officeDocument/2006/relationships/hyperlink" Target="mailto:desinnovation_srl@initpec.it" TargetMode="External"/><Relationship Id="rId47" Type="http://schemas.openxmlformats.org/officeDocument/2006/relationships/hyperlink" Target="mailto:stella.cavallo@pec.it" TargetMode="External"/><Relationship Id="rId63" Type="http://schemas.openxmlformats.org/officeDocument/2006/relationships/hyperlink" Target="mailto:dicarnenicola@pec.it" TargetMode="External"/><Relationship Id="rId68" Type="http://schemas.openxmlformats.org/officeDocument/2006/relationships/hyperlink" Target="mailto:miulli.carlo@pec.it" TargetMode="External"/><Relationship Id="rId2" Type="http://schemas.openxmlformats.org/officeDocument/2006/relationships/hyperlink" Target="mailto:dechirico_giusy@legalmail.it" TargetMode="External"/><Relationship Id="rId16" Type="http://schemas.openxmlformats.org/officeDocument/2006/relationships/hyperlink" Target="mailto:gonnellafrancescopaolo@pec.it" TargetMode="External"/><Relationship Id="rId29" Type="http://schemas.openxmlformats.org/officeDocument/2006/relationships/hyperlink" Target="mailto:sterlicchiomic@pec.it" TargetMode="External"/><Relationship Id="rId11" Type="http://schemas.openxmlformats.org/officeDocument/2006/relationships/hyperlink" Target="mailto:anna.dimauro1959@pec.it" TargetMode="External"/><Relationship Id="rId24" Type="http://schemas.openxmlformats.org/officeDocument/2006/relationships/hyperlink" Target="mailto:studiomasiellot@pec.it" TargetMode="External"/><Relationship Id="rId32" Type="http://schemas.openxmlformats.org/officeDocument/2006/relationships/hyperlink" Target="mailto:dechirico_giusy@legalmail.it" TargetMode="External"/><Relationship Id="rId37" Type="http://schemas.openxmlformats.org/officeDocument/2006/relationships/hyperlink" Target="mailto:datotniovolpe@pec.it" TargetMode="External"/><Relationship Id="rId40" Type="http://schemas.openxmlformats.org/officeDocument/2006/relationships/hyperlink" Target="mailto:discelia90alessandro@pec.it" TargetMode="External"/><Relationship Id="rId45" Type="http://schemas.openxmlformats.org/officeDocument/2006/relationships/hyperlink" Target="mailto:stella.cavallo@pec.it" TargetMode="External"/><Relationship Id="rId53" Type="http://schemas.openxmlformats.org/officeDocument/2006/relationships/hyperlink" Target="mailto:stella.cavallo@pec.it" TargetMode="External"/><Relationship Id="rId58" Type="http://schemas.openxmlformats.org/officeDocument/2006/relationships/hyperlink" Target="mailto:dicarnenicola@pec.it" TargetMode="External"/><Relationship Id="rId66" Type="http://schemas.openxmlformats.org/officeDocument/2006/relationships/hyperlink" Target="mailto:dicarnenicola@pec.it" TargetMode="External"/><Relationship Id="rId5" Type="http://schemas.openxmlformats.org/officeDocument/2006/relationships/hyperlink" Target="mailto:domenicolocorotondo@pec.it" TargetMode="External"/><Relationship Id="rId61" Type="http://schemas.openxmlformats.org/officeDocument/2006/relationships/hyperlink" Target="mailto:dicarnenicola@pec.it" TargetMode="External"/><Relationship Id="rId19" Type="http://schemas.openxmlformats.org/officeDocument/2006/relationships/hyperlink" Target="mailto:dicarnenicola@pec.it" TargetMode="External"/><Relationship Id="rId14" Type="http://schemas.openxmlformats.org/officeDocument/2006/relationships/hyperlink" Target="mailto:dicarnenicola@pec.it" TargetMode="External"/><Relationship Id="rId22" Type="http://schemas.openxmlformats.org/officeDocument/2006/relationships/hyperlink" Target="mailto:domenicofurore@pec.it" TargetMode="External"/><Relationship Id="rId27" Type="http://schemas.openxmlformats.org/officeDocument/2006/relationships/hyperlink" Target="mailto:stella.cavallo@pec.it" TargetMode="External"/><Relationship Id="rId30" Type="http://schemas.openxmlformats.org/officeDocument/2006/relationships/hyperlink" Target="mailto:binettidmiano1949@pec.it" TargetMode="External"/><Relationship Id="rId35" Type="http://schemas.openxmlformats.org/officeDocument/2006/relationships/hyperlink" Target="mailto:dechirico_giusy@legalmail.it" TargetMode="External"/><Relationship Id="rId43" Type="http://schemas.openxmlformats.org/officeDocument/2006/relationships/hyperlink" Target="mailto:dechirico_giusy@legalmail.it" TargetMode="External"/><Relationship Id="rId48" Type="http://schemas.openxmlformats.org/officeDocument/2006/relationships/hyperlink" Target="mailto:stella.cavallo@pec.it" TargetMode="External"/><Relationship Id="rId56" Type="http://schemas.openxmlformats.org/officeDocument/2006/relationships/hyperlink" Target="mailto:lospuntinounosrl@pec.it" TargetMode="External"/><Relationship Id="rId64" Type="http://schemas.openxmlformats.org/officeDocument/2006/relationships/hyperlink" Target="mailto:dispotofabrizio@pec.it" TargetMode="External"/><Relationship Id="rId69" Type="http://schemas.openxmlformats.org/officeDocument/2006/relationships/hyperlink" Target="mailto:scaleragiovanni@pec.it" TargetMode="External"/><Relationship Id="rId8" Type="http://schemas.openxmlformats.org/officeDocument/2006/relationships/hyperlink" Target="mailto:flligiannuzzi@legalmail.it" TargetMode="External"/><Relationship Id="rId51" Type="http://schemas.openxmlformats.org/officeDocument/2006/relationships/hyperlink" Target="mailto:stella.cavallo@pec.it" TargetMode="External"/><Relationship Id="rId72" Type="http://schemas.openxmlformats.org/officeDocument/2006/relationships/hyperlink" Target="mailto:vittorianodechirico1939@pec.it" TargetMode="External"/><Relationship Id="rId3" Type="http://schemas.openxmlformats.org/officeDocument/2006/relationships/hyperlink" Target="mailto:enzo1985@pec.it" TargetMode="External"/><Relationship Id="rId12" Type="http://schemas.openxmlformats.org/officeDocument/2006/relationships/hyperlink" Target="mailto:gueyebayesamba@pec.it" TargetMode="External"/><Relationship Id="rId17" Type="http://schemas.openxmlformats.org/officeDocument/2006/relationships/hyperlink" Target="mailto:colonnapatrizia@italiapostpec.it" TargetMode="External"/><Relationship Id="rId25" Type="http://schemas.openxmlformats.org/officeDocument/2006/relationships/hyperlink" Target="mailto:giuseppe.saccogna@pec.commecialisti.pec" TargetMode="External"/><Relationship Id="rId33" Type="http://schemas.openxmlformats.org/officeDocument/2006/relationships/hyperlink" Target="mailto:newcompanycampanalesrl@pec.it" TargetMode="External"/><Relationship Id="rId38" Type="http://schemas.openxmlformats.org/officeDocument/2006/relationships/hyperlink" Target="mailto:abbresciaonofrio.120989@pec.it" TargetMode="External"/><Relationship Id="rId46" Type="http://schemas.openxmlformats.org/officeDocument/2006/relationships/hyperlink" Target="mailto:stella.cavallo@pec.it" TargetMode="External"/><Relationship Id="rId59" Type="http://schemas.openxmlformats.org/officeDocument/2006/relationships/hyperlink" Target="mailto:dicarnenicola@pec.it" TargetMode="External"/><Relationship Id="rId67" Type="http://schemas.openxmlformats.org/officeDocument/2006/relationships/hyperlink" Target="mailto:patrunogiuseppe@pec.it" TargetMode="External"/><Relationship Id="rId20" Type="http://schemas.openxmlformats.org/officeDocument/2006/relationships/hyperlink" Target="mailto:amoruso1977@pec.it" TargetMode="External"/><Relationship Id="rId41" Type="http://schemas.openxmlformats.org/officeDocument/2006/relationships/hyperlink" Target="mailto:mv@pecconfesercentira.it" TargetMode="External"/><Relationship Id="rId54" Type="http://schemas.openxmlformats.org/officeDocument/2006/relationships/hyperlink" Target="mailto:stella.cavallo@pec.it" TargetMode="External"/><Relationship Id="rId62" Type="http://schemas.openxmlformats.org/officeDocument/2006/relationships/hyperlink" Target="mailto:dicarnenicola@pec.it" TargetMode="External"/><Relationship Id="rId70" Type="http://schemas.openxmlformats.org/officeDocument/2006/relationships/hyperlink" Target="mailto:studio.mazzone@legalmail.it" TargetMode="External"/><Relationship Id="rId1" Type="http://schemas.openxmlformats.org/officeDocument/2006/relationships/hyperlink" Target="mailto:dicarnenicola@pec.it" TargetMode="External"/><Relationship Id="rId6" Type="http://schemas.openxmlformats.org/officeDocument/2006/relationships/hyperlink" Target="mailto:dicarnenicola@pec.it" TargetMode="External"/><Relationship Id="rId15" Type="http://schemas.openxmlformats.org/officeDocument/2006/relationships/hyperlink" Target="mailto:petrosillofrancesco@pec.it" TargetMode="External"/><Relationship Id="rId23" Type="http://schemas.openxmlformats.org/officeDocument/2006/relationships/hyperlink" Target="mailto:menolascina.michele@pec.it" TargetMode="External"/><Relationship Id="rId28" Type="http://schemas.openxmlformats.org/officeDocument/2006/relationships/hyperlink" Target="mailto:nicolaleone49@pcert.postecert.it" TargetMode="External"/><Relationship Id="rId36" Type="http://schemas.openxmlformats.org/officeDocument/2006/relationships/hyperlink" Target="mailto:anna.dimauro1959@pec.it" TargetMode="External"/><Relationship Id="rId49" Type="http://schemas.openxmlformats.org/officeDocument/2006/relationships/hyperlink" Target="mailto:stella.cavallo@pec.it" TargetMode="External"/><Relationship Id="rId57" Type="http://schemas.openxmlformats.org/officeDocument/2006/relationships/hyperlink" Target="mailto:dicarnenicola@pec.it" TargetMode="External"/><Relationship Id="rId10" Type="http://schemas.openxmlformats.org/officeDocument/2006/relationships/hyperlink" Target="mailto:dicarnenicola@pec.it" TargetMode="External"/><Relationship Id="rId31" Type="http://schemas.openxmlformats.org/officeDocument/2006/relationships/hyperlink" Target="mailto:giuseppe.castellaneta1967@pec.it" TargetMode="External"/><Relationship Id="rId44" Type="http://schemas.openxmlformats.org/officeDocument/2006/relationships/hyperlink" Target="mailto:dechirico_giusy@legalmail.it" TargetMode="External"/><Relationship Id="rId52" Type="http://schemas.openxmlformats.org/officeDocument/2006/relationships/hyperlink" Target="mailto:stella.cavallo@pec.it" TargetMode="External"/><Relationship Id="rId60" Type="http://schemas.openxmlformats.org/officeDocument/2006/relationships/hyperlink" Target="mailto:caterinaluigi@pec.it" TargetMode="External"/><Relationship Id="rId65" Type="http://schemas.openxmlformats.org/officeDocument/2006/relationships/hyperlink" Target="mailto:dicarnenicola@pec.it" TargetMode="External"/><Relationship Id="rId73" Type="http://schemas.openxmlformats.org/officeDocument/2006/relationships/printerSettings" Target="../printerSettings/printerSettings2.bin"/><Relationship Id="rId4" Type="http://schemas.openxmlformats.org/officeDocument/2006/relationships/hyperlink" Target="mailto:zoosafari@pec.it" TargetMode="External"/><Relationship Id="rId9" Type="http://schemas.openxmlformats.org/officeDocument/2006/relationships/hyperlink" Target="mailto:flligiannuzzi@legalmail.it" TargetMode="External"/><Relationship Id="rId13" Type="http://schemas.openxmlformats.org/officeDocument/2006/relationships/hyperlink" Target="mailto:ciavarella.vito@pec.it" TargetMode="External"/><Relationship Id="rId18" Type="http://schemas.openxmlformats.org/officeDocument/2006/relationships/hyperlink" Target="mailto:nuzzi.vito@pec.it" TargetMode="External"/><Relationship Id="rId39" Type="http://schemas.openxmlformats.org/officeDocument/2006/relationships/hyperlink" Target="mailto:c.palmisano@consulentedellavoropec.it" TargetMode="External"/><Relationship Id="rId34" Type="http://schemas.openxmlformats.org/officeDocument/2006/relationships/hyperlink" Target="mailto:paola.memola@initpec.it" TargetMode="External"/><Relationship Id="rId50" Type="http://schemas.openxmlformats.org/officeDocument/2006/relationships/hyperlink" Target="mailto:stella.cavallo@pec.it" TargetMode="External"/><Relationship Id="rId55" Type="http://schemas.openxmlformats.org/officeDocument/2006/relationships/hyperlink" Target="mailto:stella.cavallo@pec.it" TargetMode="External"/><Relationship Id="rId7" Type="http://schemas.openxmlformats.org/officeDocument/2006/relationships/hyperlink" Target="mailto:vincenzo.campobasso@pec.it" TargetMode="External"/><Relationship Id="rId71" Type="http://schemas.openxmlformats.org/officeDocument/2006/relationships/hyperlink" Target="mailto:dechirico_giusy@legalmail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301"/>
  <sheetViews>
    <sheetView tabSelected="1" view="pageBreakPreview" zoomScale="60" zoomScaleNormal="69" workbookViewId="0">
      <selection activeCell="W87" sqref="W87:W92"/>
    </sheetView>
  </sheetViews>
  <sheetFormatPr defaultColWidth="7.44140625" defaultRowHeight="15.6" x14ac:dyDescent="0.3"/>
  <cols>
    <col min="1" max="1" width="15.77734375" style="266" customWidth="1"/>
    <col min="2" max="2" width="9.6640625" style="266" customWidth="1"/>
    <col min="3" max="3" width="4.44140625" style="201" hidden="1" customWidth="1"/>
    <col min="4" max="4" width="5.33203125" style="201" hidden="1" customWidth="1"/>
    <col min="5" max="5" width="3.5546875" style="201" hidden="1" customWidth="1"/>
    <col min="6" max="6" width="5.33203125" style="201" hidden="1" customWidth="1"/>
    <col min="7" max="7" width="13.6640625" style="202" hidden="1" customWidth="1"/>
    <col min="8" max="8" width="31.77734375" style="266" customWidth="1"/>
    <col min="9" max="9" width="16.33203125" style="232" hidden="1" customWidth="1"/>
    <col min="10" max="10" width="18.44140625" style="232" hidden="1" customWidth="1"/>
    <col min="11" max="11" width="11.21875" style="232" hidden="1" customWidth="1"/>
    <col min="12" max="12" width="4.5546875" style="232" hidden="1" customWidth="1"/>
    <col min="13" max="13" width="26.5546875" style="232" hidden="1" customWidth="1"/>
    <col min="14" max="14" width="13.5546875" style="232" customWidth="1"/>
    <col min="15" max="15" width="20.88671875" style="232" customWidth="1"/>
    <col min="16" max="16" width="4" style="269" customWidth="1"/>
    <col min="17" max="17" width="6.88671875" style="232" customWidth="1"/>
    <col min="18" max="18" width="12.33203125" style="270" hidden="1" customWidth="1"/>
    <col min="19" max="19" width="0.21875" style="232" hidden="1" customWidth="1"/>
    <col min="20" max="20" width="13" style="273" customWidth="1"/>
    <col min="21" max="21" width="8.88671875" style="232" customWidth="1"/>
    <col min="22" max="22" width="2.33203125" style="232" customWidth="1"/>
    <col min="23" max="23" width="3.77734375" style="222" customWidth="1"/>
    <col min="24" max="28" width="4.109375" style="196" customWidth="1"/>
    <col min="29" max="29" width="5.33203125" style="201" hidden="1" customWidth="1"/>
    <col min="30" max="30" width="5.44140625" style="232" customWidth="1"/>
    <col min="31" max="31" width="25.88671875" style="232" customWidth="1"/>
    <col min="32" max="32" width="26.109375" style="232" customWidth="1"/>
    <col min="33" max="33" width="4.33203125" style="232" customWidth="1"/>
    <col min="34" max="34" width="4.21875" style="232" customWidth="1"/>
    <col min="35" max="35" width="4.88671875" style="232" customWidth="1"/>
    <col min="36" max="36" width="12.21875" style="232" customWidth="1"/>
    <col min="37" max="37" width="11.33203125" style="232" customWidth="1"/>
    <col min="38" max="256" width="7.44140625" style="232"/>
    <col min="257" max="257" width="15.77734375" style="232" customWidth="1"/>
    <col min="258" max="258" width="10.21875" style="232" bestFit="1" customWidth="1"/>
    <col min="259" max="259" width="4.44140625" style="232" customWidth="1"/>
    <col min="260" max="260" width="5.33203125" style="232" customWidth="1"/>
    <col min="261" max="261" width="3.5546875" style="232" customWidth="1"/>
    <col min="262" max="262" width="5.33203125" style="232" customWidth="1"/>
    <col min="263" max="263" width="13.6640625" style="232" customWidth="1"/>
    <col min="264" max="264" width="27.33203125" style="232" customWidth="1"/>
    <col min="265" max="265" width="16.33203125" style="232" customWidth="1"/>
    <col min="266" max="266" width="18.44140625" style="232" customWidth="1"/>
    <col min="267" max="267" width="11.21875" style="232" customWidth="1"/>
    <col min="268" max="268" width="4.5546875" style="232" customWidth="1"/>
    <col min="269" max="269" width="26.5546875" style="232" customWidth="1"/>
    <col min="270" max="270" width="8.88671875" style="232" customWidth="1"/>
    <col min="271" max="271" width="9.21875" style="232" customWidth="1"/>
    <col min="272" max="272" width="4" style="232" customWidth="1"/>
    <col min="273" max="273" width="14.21875" style="232" customWidth="1"/>
    <col min="274" max="274" width="15.33203125" style="232" customWidth="1"/>
    <col min="275" max="275" width="0.21875" style="232" customWidth="1"/>
    <col min="276" max="276" width="13" style="232" customWidth="1"/>
    <col min="277" max="277" width="8.88671875" style="232" customWidth="1"/>
    <col min="278" max="278" width="2.33203125" style="232" customWidth="1"/>
    <col min="279" max="279" width="3.77734375" style="232" customWidth="1"/>
    <col min="280" max="284" width="4.109375" style="232" customWidth="1"/>
    <col min="285" max="285" width="4.5546875" style="232" customWidth="1"/>
    <col min="286" max="286" width="5.44140625" style="232" customWidth="1"/>
    <col min="287" max="287" width="12.6640625" style="232" customWidth="1"/>
    <col min="288" max="288" width="14" style="232" customWidth="1"/>
    <col min="289" max="289" width="5.33203125" style="232" customWidth="1"/>
    <col min="290" max="290" width="5.5546875" style="232" customWidth="1"/>
    <col min="291" max="291" width="4.88671875" style="232" customWidth="1"/>
    <col min="292" max="292" width="7.44140625" style="232"/>
    <col min="293" max="293" width="14.21875" style="232" customWidth="1"/>
    <col min="294" max="512" width="7.44140625" style="232"/>
    <col min="513" max="513" width="15.77734375" style="232" customWidth="1"/>
    <col min="514" max="514" width="10.21875" style="232" bestFit="1" customWidth="1"/>
    <col min="515" max="515" width="4.44140625" style="232" customWidth="1"/>
    <col min="516" max="516" width="5.33203125" style="232" customWidth="1"/>
    <col min="517" max="517" width="3.5546875" style="232" customWidth="1"/>
    <col min="518" max="518" width="5.33203125" style="232" customWidth="1"/>
    <col min="519" max="519" width="13.6640625" style="232" customWidth="1"/>
    <col min="520" max="520" width="27.33203125" style="232" customWidth="1"/>
    <col min="521" max="521" width="16.33203125" style="232" customWidth="1"/>
    <col min="522" max="522" width="18.44140625" style="232" customWidth="1"/>
    <col min="523" max="523" width="11.21875" style="232" customWidth="1"/>
    <col min="524" max="524" width="4.5546875" style="232" customWidth="1"/>
    <col min="525" max="525" width="26.5546875" style="232" customWidth="1"/>
    <col min="526" max="526" width="8.88671875" style="232" customWidth="1"/>
    <col min="527" max="527" width="9.21875" style="232" customWidth="1"/>
    <col min="528" max="528" width="4" style="232" customWidth="1"/>
    <col min="529" max="529" width="14.21875" style="232" customWidth="1"/>
    <col min="530" max="530" width="15.33203125" style="232" customWidth="1"/>
    <col min="531" max="531" width="0.21875" style="232" customWidth="1"/>
    <col min="532" max="532" width="13" style="232" customWidth="1"/>
    <col min="533" max="533" width="8.88671875" style="232" customWidth="1"/>
    <col min="534" max="534" width="2.33203125" style="232" customWidth="1"/>
    <col min="535" max="535" width="3.77734375" style="232" customWidth="1"/>
    <col min="536" max="540" width="4.109375" style="232" customWidth="1"/>
    <col min="541" max="541" width="4.5546875" style="232" customWidth="1"/>
    <col min="542" max="542" width="5.44140625" style="232" customWidth="1"/>
    <col min="543" max="543" width="12.6640625" style="232" customWidth="1"/>
    <col min="544" max="544" width="14" style="232" customWidth="1"/>
    <col min="545" max="545" width="5.33203125" style="232" customWidth="1"/>
    <col min="546" max="546" width="5.5546875" style="232" customWidth="1"/>
    <col min="547" max="547" width="4.88671875" style="232" customWidth="1"/>
    <col min="548" max="548" width="7.44140625" style="232"/>
    <col min="549" max="549" width="14.21875" style="232" customWidth="1"/>
    <col min="550" max="768" width="7.44140625" style="232"/>
    <col min="769" max="769" width="15.77734375" style="232" customWidth="1"/>
    <col min="770" max="770" width="10.21875" style="232" bestFit="1" customWidth="1"/>
    <col min="771" max="771" width="4.44140625" style="232" customWidth="1"/>
    <col min="772" max="772" width="5.33203125" style="232" customWidth="1"/>
    <col min="773" max="773" width="3.5546875" style="232" customWidth="1"/>
    <col min="774" max="774" width="5.33203125" style="232" customWidth="1"/>
    <col min="775" max="775" width="13.6640625" style="232" customWidth="1"/>
    <col min="776" max="776" width="27.33203125" style="232" customWidth="1"/>
    <col min="777" max="777" width="16.33203125" style="232" customWidth="1"/>
    <col min="778" max="778" width="18.44140625" style="232" customWidth="1"/>
    <col min="779" max="779" width="11.21875" style="232" customWidth="1"/>
    <col min="780" max="780" width="4.5546875" style="232" customWidth="1"/>
    <col min="781" max="781" width="26.5546875" style="232" customWidth="1"/>
    <col min="782" max="782" width="8.88671875" style="232" customWidth="1"/>
    <col min="783" max="783" width="9.21875" style="232" customWidth="1"/>
    <col min="784" max="784" width="4" style="232" customWidth="1"/>
    <col min="785" max="785" width="14.21875" style="232" customWidth="1"/>
    <col min="786" max="786" width="15.33203125" style="232" customWidth="1"/>
    <col min="787" max="787" width="0.21875" style="232" customWidth="1"/>
    <col min="788" max="788" width="13" style="232" customWidth="1"/>
    <col min="789" max="789" width="8.88671875" style="232" customWidth="1"/>
    <col min="790" max="790" width="2.33203125" style="232" customWidth="1"/>
    <col min="791" max="791" width="3.77734375" style="232" customWidth="1"/>
    <col min="792" max="796" width="4.109375" style="232" customWidth="1"/>
    <col min="797" max="797" width="4.5546875" style="232" customWidth="1"/>
    <col min="798" max="798" width="5.44140625" style="232" customWidth="1"/>
    <col min="799" max="799" width="12.6640625" style="232" customWidth="1"/>
    <col min="800" max="800" width="14" style="232" customWidth="1"/>
    <col min="801" max="801" width="5.33203125" style="232" customWidth="1"/>
    <col min="802" max="802" width="5.5546875" style="232" customWidth="1"/>
    <col min="803" max="803" width="4.88671875" style="232" customWidth="1"/>
    <col min="804" max="804" width="7.44140625" style="232"/>
    <col min="805" max="805" width="14.21875" style="232" customWidth="1"/>
    <col min="806" max="1024" width="7.44140625" style="232"/>
    <col min="1025" max="1025" width="15.77734375" style="232" customWidth="1"/>
    <col min="1026" max="1026" width="10.21875" style="232" bestFit="1" customWidth="1"/>
    <col min="1027" max="1027" width="4.44140625" style="232" customWidth="1"/>
    <col min="1028" max="1028" width="5.33203125" style="232" customWidth="1"/>
    <col min="1029" max="1029" width="3.5546875" style="232" customWidth="1"/>
    <col min="1030" max="1030" width="5.33203125" style="232" customWidth="1"/>
    <col min="1031" max="1031" width="13.6640625" style="232" customWidth="1"/>
    <col min="1032" max="1032" width="27.33203125" style="232" customWidth="1"/>
    <col min="1033" max="1033" width="16.33203125" style="232" customWidth="1"/>
    <col min="1034" max="1034" width="18.44140625" style="232" customWidth="1"/>
    <col min="1035" max="1035" width="11.21875" style="232" customWidth="1"/>
    <col min="1036" max="1036" width="4.5546875" style="232" customWidth="1"/>
    <col min="1037" max="1037" width="26.5546875" style="232" customWidth="1"/>
    <col min="1038" max="1038" width="8.88671875" style="232" customWidth="1"/>
    <col min="1039" max="1039" width="9.21875" style="232" customWidth="1"/>
    <col min="1040" max="1040" width="4" style="232" customWidth="1"/>
    <col min="1041" max="1041" width="14.21875" style="232" customWidth="1"/>
    <col min="1042" max="1042" width="15.33203125" style="232" customWidth="1"/>
    <col min="1043" max="1043" width="0.21875" style="232" customWidth="1"/>
    <col min="1044" max="1044" width="13" style="232" customWidth="1"/>
    <col min="1045" max="1045" width="8.88671875" style="232" customWidth="1"/>
    <col min="1046" max="1046" width="2.33203125" style="232" customWidth="1"/>
    <col min="1047" max="1047" width="3.77734375" style="232" customWidth="1"/>
    <col min="1048" max="1052" width="4.109375" style="232" customWidth="1"/>
    <col min="1053" max="1053" width="4.5546875" style="232" customWidth="1"/>
    <col min="1054" max="1054" width="5.44140625" style="232" customWidth="1"/>
    <col min="1055" max="1055" width="12.6640625" style="232" customWidth="1"/>
    <col min="1056" max="1056" width="14" style="232" customWidth="1"/>
    <col min="1057" max="1057" width="5.33203125" style="232" customWidth="1"/>
    <col min="1058" max="1058" width="5.5546875" style="232" customWidth="1"/>
    <col min="1059" max="1059" width="4.88671875" style="232" customWidth="1"/>
    <col min="1060" max="1060" width="7.44140625" style="232"/>
    <col min="1061" max="1061" width="14.21875" style="232" customWidth="1"/>
    <col min="1062" max="1280" width="7.44140625" style="232"/>
    <col min="1281" max="1281" width="15.77734375" style="232" customWidth="1"/>
    <col min="1282" max="1282" width="10.21875" style="232" bestFit="1" customWidth="1"/>
    <col min="1283" max="1283" width="4.44140625" style="232" customWidth="1"/>
    <col min="1284" max="1284" width="5.33203125" style="232" customWidth="1"/>
    <col min="1285" max="1285" width="3.5546875" style="232" customWidth="1"/>
    <col min="1286" max="1286" width="5.33203125" style="232" customWidth="1"/>
    <col min="1287" max="1287" width="13.6640625" style="232" customWidth="1"/>
    <col min="1288" max="1288" width="27.33203125" style="232" customWidth="1"/>
    <col min="1289" max="1289" width="16.33203125" style="232" customWidth="1"/>
    <col min="1290" max="1290" width="18.44140625" style="232" customWidth="1"/>
    <col min="1291" max="1291" width="11.21875" style="232" customWidth="1"/>
    <col min="1292" max="1292" width="4.5546875" style="232" customWidth="1"/>
    <col min="1293" max="1293" width="26.5546875" style="232" customWidth="1"/>
    <col min="1294" max="1294" width="8.88671875" style="232" customWidth="1"/>
    <col min="1295" max="1295" width="9.21875" style="232" customWidth="1"/>
    <col min="1296" max="1296" width="4" style="232" customWidth="1"/>
    <col min="1297" max="1297" width="14.21875" style="232" customWidth="1"/>
    <col min="1298" max="1298" width="15.33203125" style="232" customWidth="1"/>
    <col min="1299" max="1299" width="0.21875" style="232" customWidth="1"/>
    <col min="1300" max="1300" width="13" style="232" customWidth="1"/>
    <col min="1301" max="1301" width="8.88671875" style="232" customWidth="1"/>
    <col min="1302" max="1302" width="2.33203125" style="232" customWidth="1"/>
    <col min="1303" max="1303" width="3.77734375" style="232" customWidth="1"/>
    <col min="1304" max="1308" width="4.109375" style="232" customWidth="1"/>
    <col min="1309" max="1309" width="4.5546875" style="232" customWidth="1"/>
    <col min="1310" max="1310" width="5.44140625" style="232" customWidth="1"/>
    <col min="1311" max="1311" width="12.6640625" style="232" customWidth="1"/>
    <col min="1312" max="1312" width="14" style="232" customWidth="1"/>
    <col min="1313" max="1313" width="5.33203125" style="232" customWidth="1"/>
    <col min="1314" max="1314" width="5.5546875" style="232" customWidth="1"/>
    <col min="1315" max="1315" width="4.88671875" style="232" customWidth="1"/>
    <col min="1316" max="1316" width="7.44140625" style="232"/>
    <col min="1317" max="1317" width="14.21875" style="232" customWidth="1"/>
    <col min="1318" max="1536" width="7.44140625" style="232"/>
    <col min="1537" max="1537" width="15.77734375" style="232" customWidth="1"/>
    <col min="1538" max="1538" width="10.21875" style="232" bestFit="1" customWidth="1"/>
    <col min="1539" max="1539" width="4.44140625" style="232" customWidth="1"/>
    <col min="1540" max="1540" width="5.33203125" style="232" customWidth="1"/>
    <col min="1541" max="1541" width="3.5546875" style="232" customWidth="1"/>
    <col min="1542" max="1542" width="5.33203125" style="232" customWidth="1"/>
    <col min="1543" max="1543" width="13.6640625" style="232" customWidth="1"/>
    <col min="1544" max="1544" width="27.33203125" style="232" customWidth="1"/>
    <col min="1545" max="1545" width="16.33203125" style="232" customWidth="1"/>
    <col min="1546" max="1546" width="18.44140625" style="232" customWidth="1"/>
    <col min="1547" max="1547" width="11.21875" style="232" customWidth="1"/>
    <col min="1548" max="1548" width="4.5546875" style="232" customWidth="1"/>
    <col min="1549" max="1549" width="26.5546875" style="232" customWidth="1"/>
    <col min="1550" max="1550" width="8.88671875" style="232" customWidth="1"/>
    <col min="1551" max="1551" width="9.21875" style="232" customWidth="1"/>
    <col min="1552" max="1552" width="4" style="232" customWidth="1"/>
    <col min="1553" max="1553" width="14.21875" style="232" customWidth="1"/>
    <col min="1554" max="1554" width="15.33203125" style="232" customWidth="1"/>
    <col min="1555" max="1555" width="0.21875" style="232" customWidth="1"/>
    <col min="1556" max="1556" width="13" style="232" customWidth="1"/>
    <col min="1557" max="1557" width="8.88671875" style="232" customWidth="1"/>
    <col min="1558" max="1558" width="2.33203125" style="232" customWidth="1"/>
    <col min="1559" max="1559" width="3.77734375" style="232" customWidth="1"/>
    <col min="1560" max="1564" width="4.109375" style="232" customWidth="1"/>
    <col min="1565" max="1565" width="4.5546875" style="232" customWidth="1"/>
    <col min="1566" max="1566" width="5.44140625" style="232" customWidth="1"/>
    <col min="1567" max="1567" width="12.6640625" style="232" customWidth="1"/>
    <col min="1568" max="1568" width="14" style="232" customWidth="1"/>
    <col min="1569" max="1569" width="5.33203125" style="232" customWidth="1"/>
    <col min="1570" max="1570" width="5.5546875" style="232" customWidth="1"/>
    <col min="1571" max="1571" width="4.88671875" style="232" customWidth="1"/>
    <col min="1572" max="1572" width="7.44140625" style="232"/>
    <col min="1573" max="1573" width="14.21875" style="232" customWidth="1"/>
    <col min="1574" max="1792" width="7.44140625" style="232"/>
    <col min="1793" max="1793" width="15.77734375" style="232" customWidth="1"/>
    <col min="1794" max="1794" width="10.21875" style="232" bestFit="1" customWidth="1"/>
    <col min="1795" max="1795" width="4.44140625" style="232" customWidth="1"/>
    <col min="1796" max="1796" width="5.33203125" style="232" customWidth="1"/>
    <col min="1797" max="1797" width="3.5546875" style="232" customWidth="1"/>
    <col min="1798" max="1798" width="5.33203125" style="232" customWidth="1"/>
    <col min="1799" max="1799" width="13.6640625" style="232" customWidth="1"/>
    <col min="1800" max="1800" width="27.33203125" style="232" customWidth="1"/>
    <col min="1801" max="1801" width="16.33203125" style="232" customWidth="1"/>
    <col min="1802" max="1802" width="18.44140625" style="232" customWidth="1"/>
    <col min="1803" max="1803" width="11.21875" style="232" customWidth="1"/>
    <col min="1804" max="1804" width="4.5546875" style="232" customWidth="1"/>
    <col min="1805" max="1805" width="26.5546875" style="232" customWidth="1"/>
    <col min="1806" max="1806" width="8.88671875" style="232" customWidth="1"/>
    <col min="1807" max="1807" width="9.21875" style="232" customWidth="1"/>
    <col min="1808" max="1808" width="4" style="232" customWidth="1"/>
    <col min="1809" max="1809" width="14.21875" style="232" customWidth="1"/>
    <col min="1810" max="1810" width="15.33203125" style="232" customWidth="1"/>
    <col min="1811" max="1811" width="0.21875" style="232" customWidth="1"/>
    <col min="1812" max="1812" width="13" style="232" customWidth="1"/>
    <col min="1813" max="1813" width="8.88671875" style="232" customWidth="1"/>
    <col min="1814" max="1814" width="2.33203125" style="232" customWidth="1"/>
    <col min="1815" max="1815" width="3.77734375" style="232" customWidth="1"/>
    <col min="1816" max="1820" width="4.109375" style="232" customWidth="1"/>
    <col min="1821" max="1821" width="4.5546875" style="232" customWidth="1"/>
    <col min="1822" max="1822" width="5.44140625" style="232" customWidth="1"/>
    <col min="1823" max="1823" width="12.6640625" style="232" customWidth="1"/>
    <col min="1824" max="1824" width="14" style="232" customWidth="1"/>
    <col min="1825" max="1825" width="5.33203125" style="232" customWidth="1"/>
    <col min="1826" max="1826" width="5.5546875" style="232" customWidth="1"/>
    <col min="1827" max="1827" width="4.88671875" style="232" customWidth="1"/>
    <col min="1828" max="1828" width="7.44140625" style="232"/>
    <col min="1829" max="1829" width="14.21875" style="232" customWidth="1"/>
    <col min="1830" max="2048" width="7.44140625" style="232"/>
    <col min="2049" max="2049" width="15.77734375" style="232" customWidth="1"/>
    <col min="2050" max="2050" width="10.21875" style="232" bestFit="1" customWidth="1"/>
    <col min="2051" max="2051" width="4.44140625" style="232" customWidth="1"/>
    <col min="2052" max="2052" width="5.33203125" style="232" customWidth="1"/>
    <col min="2053" max="2053" width="3.5546875" style="232" customWidth="1"/>
    <col min="2054" max="2054" width="5.33203125" style="232" customWidth="1"/>
    <col min="2055" max="2055" width="13.6640625" style="232" customWidth="1"/>
    <col min="2056" max="2056" width="27.33203125" style="232" customWidth="1"/>
    <col min="2057" max="2057" width="16.33203125" style="232" customWidth="1"/>
    <col min="2058" max="2058" width="18.44140625" style="232" customWidth="1"/>
    <col min="2059" max="2059" width="11.21875" style="232" customWidth="1"/>
    <col min="2060" max="2060" width="4.5546875" style="232" customWidth="1"/>
    <col min="2061" max="2061" width="26.5546875" style="232" customWidth="1"/>
    <col min="2062" max="2062" width="8.88671875" style="232" customWidth="1"/>
    <col min="2063" max="2063" width="9.21875" style="232" customWidth="1"/>
    <col min="2064" max="2064" width="4" style="232" customWidth="1"/>
    <col min="2065" max="2065" width="14.21875" style="232" customWidth="1"/>
    <col min="2066" max="2066" width="15.33203125" style="232" customWidth="1"/>
    <col min="2067" max="2067" width="0.21875" style="232" customWidth="1"/>
    <col min="2068" max="2068" width="13" style="232" customWidth="1"/>
    <col min="2069" max="2069" width="8.88671875" style="232" customWidth="1"/>
    <col min="2070" max="2070" width="2.33203125" style="232" customWidth="1"/>
    <col min="2071" max="2071" width="3.77734375" style="232" customWidth="1"/>
    <col min="2072" max="2076" width="4.109375" style="232" customWidth="1"/>
    <col min="2077" max="2077" width="4.5546875" style="232" customWidth="1"/>
    <col min="2078" max="2078" width="5.44140625" style="232" customWidth="1"/>
    <col min="2079" max="2079" width="12.6640625" style="232" customWidth="1"/>
    <col min="2080" max="2080" width="14" style="232" customWidth="1"/>
    <col min="2081" max="2081" width="5.33203125" style="232" customWidth="1"/>
    <col min="2082" max="2082" width="5.5546875" style="232" customWidth="1"/>
    <col min="2083" max="2083" width="4.88671875" style="232" customWidth="1"/>
    <col min="2084" max="2084" width="7.44140625" style="232"/>
    <col min="2085" max="2085" width="14.21875" style="232" customWidth="1"/>
    <col min="2086" max="2304" width="7.44140625" style="232"/>
    <col min="2305" max="2305" width="15.77734375" style="232" customWidth="1"/>
    <col min="2306" max="2306" width="10.21875" style="232" bestFit="1" customWidth="1"/>
    <col min="2307" max="2307" width="4.44140625" style="232" customWidth="1"/>
    <col min="2308" max="2308" width="5.33203125" style="232" customWidth="1"/>
    <col min="2309" max="2309" width="3.5546875" style="232" customWidth="1"/>
    <col min="2310" max="2310" width="5.33203125" style="232" customWidth="1"/>
    <col min="2311" max="2311" width="13.6640625" style="232" customWidth="1"/>
    <col min="2312" max="2312" width="27.33203125" style="232" customWidth="1"/>
    <col min="2313" max="2313" width="16.33203125" style="232" customWidth="1"/>
    <col min="2314" max="2314" width="18.44140625" style="232" customWidth="1"/>
    <col min="2315" max="2315" width="11.21875" style="232" customWidth="1"/>
    <col min="2316" max="2316" width="4.5546875" style="232" customWidth="1"/>
    <col min="2317" max="2317" width="26.5546875" style="232" customWidth="1"/>
    <col min="2318" max="2318" width="8.88671875" style="232" customWidth="1"/>
    <col min="2319" max="2319" width="9.21875" style="232" customWidth="1"/>
    <col min="2320" max="2320" width="4" style="232" customWidth="1"/>
    <col min="2321" max="2321" width="14.21875" style="232" customWidth="1"/>
    <col min="2322" max="2322" width="15.33203125" style="232" customWidth="1"/>
    <col min="2323" max="2323" width="0.21875" style="232" customWidth="1"/>
    <col min="2324" max="2324" width="13" style="232" customWidth="1"/>
    <col min="2325" max="2325" width="8.88671875" style="232" customWidth="1"/>
    <col min="2326" max="2326" width="2.33203125" style="232" customWidth="1"/>
    <col min="2327" max="2327" width="3.77734375" style="232" customWidth="1"/>
    <col min="2328" max="2332" width="4.109375" style="232" customWidth="1"/>
    <col min="2333" max="2333" width="4.5546875" style="232" customWidth="1"/>
    <col min="2334" max="2334" width="5.44140625" style="232" customWidth="1"/>
    <col min="2335" max="2335" width="12.6640625" style="232" customWidth="1"/>
    <col min="2336" max="2336" width="14" style="232" customWidth="1"/>
    <col min="2337" max="2337" width="5.33203125" style="232" customWidth="1"/>
    <col min="2338" max="2338" width="5.5546875" style="232" customWidth="1"/>
    <col min="2339" max="2339" width="4.88671875" style="232" customWidth="1"/>
    <col min="2340" max="2340" width="7.44140625" style="232"/>
    <col min="2341" max="2341" width="14.21875" style="232" customWidth="1"/>
    <col min="2342" max="2560" width="7.44140625" style="232"/>
    <col min="2561" max="2561" width="15.77734375" style="232" customWidth="1"/>
    <col min="2562" max="2562" width="10.21875" style="232" bestFit="1" customWidth="1"/>
    <col min="2563" max="2563" width="4.44140625" style="232" customWidth="1"/>
    <col min="2564" max="2564" width="5.33203125" style="232" customWidth="1"/>
    <col min="2565" max="2565" width="3.5546875" style="232" customWidth="1"/>
    <col min="2566" max="2566" width="5.33203125" style="232" customWidth="1"/>
    <col min="2567" max="2567" width="13.6640625" style="232" customWidth="1"/>
    <col min="2568" max="2568" width="27.33203125" style="232" customWidth="1"/>
    <col min="2569" max="2569" width="16.33203125" style="232" customWidth="1"/>
    <col min="2570" max="2570" width="18.44140625" style="232" customWidth="1"/>
    <col min="2571" max="2571" width="11.21875" style="232" customWidth="1"/>
    <col min="2572" max="2572" width="4.5546875" style="232" customWidth="1"/>
    <col min="2573" max="2573" width="26.5546875" style="232" customWidth="1"/>
    <col min="2574" max="2574" width="8.88671875" style="232" customWidth="1"/>
    <col min="2575" max="2575" width="9.21875" style="232" customWidth="1"/>
    <col min="2576" max="2576" width="4" style="232" customWidth="1"/>
    <col min="2577" max="2577" width="14.21875" style="232" customWidth="1"/>
    <col min="2578" max="2578" width="15.33203125" style="232" customWidth="1"/>
    <col min="2579" max="2579" width="0.21875" style="232" customWidth="1"/>
    <col min="2580" max="2580" width="13" style="232" customWidth="1"/>
    <col min="2581" max="2581" width="8.88671875" style="232" customWidth="1"/>
    <col min="2582" max="2582" width="2.33203125" style="232" customWidth="1"/>
    <col min="2583" max="2583" width="3.77734375" style="232" customWidth="1"/>
    <col min="2584" max="2588" width="4.109375" style="232" customWidth="1"/>
    <col min="2589" max="2589" width="4.5546875" style="232" customWidth="1"/>
    <col min="2590" max="2590" width="5.44140625" style="232" customWidth="1"/>
    <col min="2591" max="2591" width="12.6640625" style="232" customWidth="1"/>
    <col min="2592" max="2592" width="14" style="232" customWidth="1"/>
    <col min="2593" max="2593" width="5.33203125" style="232" customWidth="1"/>
    <col min="2594" max="2594" width="5.5546875" style="232" customWidth="1"/>
    <col min="2595" max="2595" width="4.88671875" style="232" customWidth="1"/>
    <col min="2596" max="2596" width="7.44140625" style="232"/>
    <col min="2597" max="2597" width="14.21875" style="232" customWidth="1"/>
    <col min="2598" max="2816" width="7.44140625" style="232"/>
    <col min="2817" max="2817" width="15.77734375" style="232" customWidth="1"/>
    <col min="2818" max="2818" width="10.21875" style="232" bestFit="1" customWidth="1"/>
    <col min="2819" max="2819" width="4.44140625" style="232" customWidth="1"/>
    <col min="2820" max="2820" width="5.33203125" style="232" customWidth="1"/>
    <col min="2821" max="2821" width="3.5546875" style="232" customWidth="1"/>
    <col min="2822" max="2822" width="5.33203125" style="232" customWidth="1"/>
    <col min="2823" max="2823" width="13.6640625" style="232" customWidth="1"/>
    <col min="2824" max="2824" width="27.33203125" style="232" customWidth="1"/>
    <col min="2825" max="2825" width="16.33203125" style="232" customWidth="1"/>
    <col min="2826" max="2826" width="18.44140625" style="232" customWidth="1"/>
    <col min="2827" max="2827" width="11.21875" style="232" customWidth="1"/>
    <col min="2828" max="2828" width="4.5546875" style="232" customWidth="1"/>
    <col min="2829" max="2829" width="26.5546875" style="232" customWidth="1"/>
    <col min="2830" max="2830" width="8.88671875" style="232" customWidth="1"/>
    <col min="2831" max="2831" width="9.21875" style="232" customWidth="1"/>
    <col min="2832" max="2832" width="4" style="232" customWidth="1"/>
    <col min="2833" max="2833" width="14.21875" style="232" customWidth="1"/>
    <col min="2834" max="2834" width="15.33203125" style="232" customWidth="1"/>
    <col min="2835" max="2835" width="0.21875" style="232" customWidth="1"/>
    <col min="2836" max="2836" width="13" style="232" customWidth="1"/>
    <col min="2837" max="2837" width="8.88671875" style="232" customWidth="1"/>
    <col min="2838" max="2838" width="2.33203125" style="232" customWidth="1"/>
    <col min="2839" max="2839" width="3.77734375" style="232" customWidth="1"/>
    <col min="2840" max="2844" width="4.109375" style="232" customWidth="1"/>
    <col min="2845" max="2845" width="4.5546875" style="232" customWidth="1"/>
    <col min="2846" max="2846" width="5.44140625" style="232" customWidth="1"/>
    <col min="2847" max="2847" width="12.6640625" style="232" customWidth="1"/>
    <col min="2848" max="2848" width="14" style="232" customWidth="1"/>
    <col min="2849" max="2849" width="5.33203125" style="232" customWidth="1"/>
    <col min="2850" max="2850" width="5.5546875" style="232" customWidth="1"/>
    <col min="2851" max="2851" width="4.88671875" style="232" customWidth="1"/>
    <col min="2852" max="2852" width="7.44140625" style="232"/>
    <col min="2853" max="2853" width="14.21875" style="232" customWidth="1"/>
    <col min="2854" max="3072" width="7.44140625" style="232"/>
    <col min="3073" max="3073" width="15.77734375" style="232" customWidth="1"/>
    <col min="3074" max="3074" width="10.21875" style="232" bestFit="1" customWidth="1"/>
    <col min="3075" max="3075" width="4.44140625" style="232" customWidth="1"/>
    <col min="3076" max="3076" width="5.33203125" style="232" customWidth="1"/>
    <col min="3077" max="3077" width="3.5546875" style="232" customWidth="1"/>
    <col min="3078" max="3078" width="5.33203125" style="232" customWidth="1"/>
    <col min="3079" max="3079" width="13.6640625" style="232" customWidth="1"/>
    <col min="3080" max="3080" width="27.33203125" style="232" customWidth="1"/>
    <col min="3081" max="3081" width="16.33203125" style="232" customWidth="1"/>
    <col min="3082" max="3082" width="18.44140625" style="232" customWidth="1"/>
    <col min="3083" max="3083" width="11.21875" style="232" customWidth="1"/>
    <col min="3084" max="3084" width="4.5546875" style="232" customWidth="1"/>
    <col min="3085" max="3085" width="26.5546875" style="232" customWidth="1"/>
    <col min="3086" max="3086" width="8.88671875" style="232" customWidth="1"/>
    <col min="3087" max="3087" width="9.21875" style="232" customWidth="1"/>
    <col min="3088" max="3088" width="4" style="232" customWidth="1"/>
    <col min="3089" max="3089" width="14.21875" style="232" customWidth="1"/>
    <col min="3090" max="3090" width="15.33203125" style="232" customWidth="1"/>
    <col min="3091" max="3091" width="0.21875" style="232" customWidth="1"/>
    <col min="3092" max="3092" width="13" style="232" customWidth="1"/>
    <col min="3093" max="3093" width="8.88671875" style="232" customWidth="1"/>
    <col min="3094" max="3094" width="2.33203125" style="232" customWidth="1"/>
    <col min="3095" max="3095" width="3.77734375" style="232" customWidth="1"/>
    <col min="3096" max="3100" width="4.109375" style="232" customWidth="1"/>
    <col min="3101" max="3101" width="4.5546875" style="232" customWidth="1"/>
    <col min="3102" max="3102" width="5.44140625" style="232" customWidth="1"/>
    <col min="3103" max="3103" width="12.6640625" style="232" customWidth="1"/>
    <col min="3104" max="3104" width="14" style="232" customWidth="1"/>
    <col min="3105" max="3105" width="5.33203125" style="232" customWidth="1"/>
    <col min="3106" max="3106" width="5.5546875" style="232" customWidth="1"/>
    <col min="3107" max="3107" width="4.88671875" style="232" customWidth="1"/>
    <col min="3108" max="3108" width="7.44140625" style="232"/>
    <col min="3109" max="3109" width="14.21875" style="232" customWidth="1"/>
    <col min="3110" max="3328" width="7.44140625" style="232"/>
    <col min="3329" max="3329" width="15.77734375" style="232" customWidth="1"/>
    <col min="3330" max="3330" width="10.21875" style="232" bestFit="1" customWidth="1"/>
    <col min="3331" max="3331" width="4.44140625" style="232" customWidth="1"/>
    <col min="3332" max="3332" width="5.33203125" style="232" customWidth="1"/>
    <col min="3333" max="3333" width="3.5546875" style="232" customWidth="1"/>
    <col min="3334" max="3334" width="5.33203125" style="232" customWidth="1"/>
    <col min="3335" max="3335" width="13.6640625" style="232" customWidth="1"/>
    <col min="3336" max="3336" width="27.33203125" style="232" customWidth="1"/>
    <col min="3337" max="3337" width="16.33203125" style="232" customWidth="1"/>
    <col min="3338" max="3338" width="18.44140625" style="232" customWidth="1"/>
    <col min="3339" max="3339" width="11.21875" style="232" customWidth="1"/>
    <col min="3340" max="3340" width="4.5546875" style="232" customWidth="1"/>
    <col min="3341" max="3341" width="26.5546875" style="232" customWidth="1"/>
    <col min="3342" max="3342" width="8.88671875" style="232" customWidth="1"/>
    <col min="3343" max="3343" width="9.21875" style="232" customWidth="1"/>
    <col min="3344" max="3344" width="4" style="232" customWidth="1"/>
    <col min="3345" max="3345" width="14.21875" style="232" customWidth="1"/>
    <col min="3346" max="3346" width="15.33203125" style="232" customWidth="1"/>
    <col min="3347" max="3347" width="0.21875" style="232" customWidth="1"/>
    <col min="3348" max="3348" width="13" style="232" customWidth="1"/>
    <col min="3349" max="3349" width="8.88671875" style="232" customWidth="1"/>
    <col min="3350" max="3350" width="2.33203125" style="232" customWidth="1"/>
    <col min="3351" max="3351" width="3.77734375" style="232" customWidth="1"/>
    <col min="3352" max="3356" width="4.109375" style="232" customWidth="1"/>
    <col min="3357" max="3357" width="4.5546875" style="232" customWidth="1"/>
    <col min="3358" max="3358" width="5.44140625" style="232" customWidth="1"/>
    <col min="3359" max="3359" width="12.6640625" style="232" customWidth="1"/>
    <col min="3360" max="3360" width="14" style="232" customWidth="1"/>
    <col min="3361" max="3361" width="5.33203125" style="232" customWidth="1"/>
    <col min="3362" max="3362" width="5.5546875" style="232" customWidth="1"/>
    <col min="3363" max="3363" width="4.88671875" style="232" customWidth="1"/>
    <col min="3364" max="3364" width="7.44140625" style="232"/>
    <col min="3365" max="3365" width="14.21875" style="232" customWidth="1"/>
    <col min="3366" max="3584" width="7.44140625" style="232"/>
    <col min="3585" max="3585" width="15.77734375" style="232" customWidth="1"/>
    <col min="3586" max="3586" width="10.21875" style="232" bestFit="1" customWidth="1"/>
    <col min="3587" max="3587" width="4.44140625" style="232" customWidth="1"/>
    <col min="3588" max="3588" width="5.33203125" style="232" customWidth="1"/>
    <col min="3589" max="3589" width="3.5546875" style="232" customWidth="1"/>
    <col min="3590" max="3590" width="5.33203125" style="232" customWidth="1"/>
    <col min="3591" max="3591" width="13.6640625" style="232" customWidth="1"/>
    <col min="3592" max="3592" width="27.33203125" style="232" customWidth="1"/>
    <col min="3593" max="3593" width="16.33203125" style="232" customWidth="1"/>
    <col min="3594" max="3594" width="18.44140625" style="232" customWidth="1"/>
    <col min="3595" max="3595" width="11.21875" style="232" customWidth="1"/>
    <col min="3596" max="3596" width="4.5546875" style="232" customWidth="1"/>
    <col min="3597" max="3597" width="26.5546875" style="232" customWidth="1"/>
    <col min="3598" max="3598" width="8.88671875" style="232" customWidth="1"/>
    <col min="3599" max="3599" width="9.21875" style="232" customWidth="1"/>
    <col min="3600" max="3600" width="4" style="232" customWidth="1"/>
    <col min="3601" max="3601" width="14.21875" style="232" customWidth="1"/>
    <col min="3602" max="3602" width="15.33203125" style="232" customWidth="1"/>
    <col min="3603" max="3603" width="0.21875" style="232" customWidth="1"/>
    <col min="3604" max="3604" width="13" style="232" customWidth="1"/>
    <col min="3605" max="3605" width="8.88671875" style="232" customWidth="1"/>
    <col min="3606" max="3606" width="2.33203125" style="232" customWidth="1"/>
    <col min="3607" max="3607" width="3.77734375" style="232" customWidth="1"/>
    <col min="3608" max="3612" width="4.109375" style="232" customWidth="1"/>
    <col min="3613" max="3613" width="4.5546875" style="232" customWidth="1"/>
    <col min="3614" max="3614" width="5.44140625" style="232" customWidth="1"/>
    <col min="3615" max="3615" width="12.6640625" style="232" customWidth="1"/>
    <col min="3616" max="3616" width="14" style="232" customWidth="1"/>
    <col min="3617" max="3617" width="5.33203125" style="232" customWidth="1"/>
    <col min="3618" max="3618" width="5.5546875" style="232" customWidth="1"/>
    <col min="3619" max="3619" width="4.88671875" style="232" customWidth="1"/>
    <col min="3620" max="3620" width="7.44140625" style="232"/>
    <col min="3621" max="3621" width="14.21875" style="232" customWidth="1"/>
    <col min="3622" max="3840" width="7.44140625" style="232"/>
    <col min="3841" max="3841" width="15.77734375" style="232" customWidth="1"/>
    <col min="3842" max="3842" width="10.21875" style="232" bestFit="1" customWidth="1"/>
    <col min="3843" max="3843" width="4.44140625" style="232" customWidth="1"/>
    <col min="3844" max="3844" width="5.33203125" style="232" customWidth="1"/>
    <col min="3845" max="3845" width="3.5546875" style="232" customWidth="1"/>
    <col min="3846" max="3846" width="5.33203125" style="232" customWidth="1"/>
    <col min="3847" max="3847" width="13.6640625" style="232" customWidth="1"/>
    <col min="3848" max="3848" width="27.33203125" style="232" customWidth="1"/>
    <col min="3849" max="3849" width="16.33203125" style="232" customWidth="1"/>
    <col min="3850" max="3850" width="18.44140625" style="232" customWidth="1"/>
    <col min="3851" max="3851" width="11.21875" style="232" customWidth="1"/>
    <col min="3852" max="3852" width="4.5546875" style="232" customWidth="1"/>
    <col min="3853" max="3853" width="26.5546875" style="232" customWidth="1"/>
    <col min="3854" max="3854" width="8.88671875" style="232" customWidth="1"/>
    <col min="3855" max="3855" width="9.21875" style="232" customWidth="1"/>
    <col min="3856" max="3856" width="4" style="232" customWidth="1"/>
    <col min="3857" max="3857" width="14.21875" style="232" customWidth="1"/>
    <col min="3858" max="3858" width="15.33203125" style="232" customWidth="1"/>
    <col min="3859" max="3859" width="0.21875" style="232" customWidth="1"/>
    <col min="3860" max="3860" width="13" style="232" customWidth="1"/>
    <col min="3861" max="3861" width="8.88671875" style="232" customWidth="1"/>
    <col min="3862" max="3862" width="2.33203125" style="232" customWidth="1"/>
    <col min="3863" max="3863" width="3.77734375" style="232" customWidth="1"/>
    <col min="3864" max="3868" width="4.109375" style="232" customWidth="1"/>
    <col min="3869" max="3869" width="4.5546875" style="232" customWidth="1"/>
    <col min="3870" max="3870" width="5.44140625" style="232" customWidth="1"/>
    <col min="3871" max="3871" width="12.6640625" style="232" customWidth="1"/>
    <col min="3872" max="3872" width="14" style="232" customWidth="1"/>
    <col min="3873" max="3873" width="5.33203125" style="232" customWidth="1"/>
    <col min="3874" max="3874" width="5.5546875" style="232" customWidth="1"/>
    <col min="3875" max="3875" width="4.88671875" style="232" customWidth="1"/>
    <col min="3876" max="3876" width="7.44140625" style="232"/>
    <col min="3877" max="3877" width="14.21875" style="232" customWidth="1"/>
    <col min="3878" max="4096" width="7.44140625" style="232"/>
    <col min="4097" max="4097" width="15.77734375" style="232" customWidth="1"/>
    <col min="4098" max="4098" width="10.21875" style="232" bestFit="1" customWidth="1"/>
    <col min="4099" max="4099" width="4.44140625" style="232" customWidth="1"/>
    <col min="4100" max="4100" width="5.33203125" style="232" customWidth="1"/>
    <col min="4101" max="4101" width="3.5546875" style="232" customWidth="1"/>
    <col min="4102" max="4102" width="5.33203125" style="232" customWidth="1"/>
    <col min="4103" max="4103" width="13.6640625" style="232" customWidth="1"/>
    <col min="4104" max="4104" width="27.33203125" style="232" customWidth="1"/>
    <col min="4105" max="4105" width="16.33203125" style="232" customWidth="1"/>
    <col min="4106" max="4106" width="18.44140625" style="232" customWidth="1"/>
    <col min="4107" max="4107" width="11.21875" style="232" customWidth="1"/>
    <col min="4108" max="4108" width="4.5546875" style="232" customWidth="1"/>
    <col min="4109" max="4109" width="26.5546875" style="232" customWidth="1"/>
    <col min="4110" max="4110" width="8.88671875" style="232" customWidth="1"/>
    <col min="4111" max="4111" width="9.21875" style="232" customWidth="1"/>
    <col min="4112" max="4112" width="4" style="232" customWidth="1"/>
    <col min="4113" max="4113" width="14.21875" style="232" customWidth="1"/>
    <col min="4114" max="4114" width="15.33203125" style="232" customWidth="1"/>
    <col min="4115" max="4115" width="0.21875" style="232" customWidth="1"/>
    <col min="4116" max="4116" width="13" style="232" customWidth="1"/>
    <col min="4117" max="4117" width="8.88671875" style="232" customWidth="1"/>
    <col min="4118" max="4118" width="2.33203125" style="232" customWidth="1"/>
    <col min="4119" max="4119" width="3.77734375" style="232" customWidth="1"/>
    <col min="4120" max="4124" width="4.109375" style="232" customWidth="1"/>
    <col min="4125" max="4125" width="4.5546875" style="232" customWidth="1"/>
    <col min="4126" max="4126" width="5.44140625" style="232" customWidth="1"/>
    <col min="4127" max="4127" width="12.6640625" style="232" customWidth="1"/>
    <col min="4128" max="4128" width="14" style="232" customWidth="1"/>
    <col min="4129" max="4129" width="5.33203125" style="232" customWidth="1"/>
    <col min="4130" max="4130" width="5.5546875" style="232" customWidth="1"/>
    <col min="4131" max="4131" width="4.88671875" style="232" customWidth="1"/>
    <col min="4132" max="4132" width="7.44140625" style="232"/>
    <col min="4133" max="4133" width="14.21875" style="232" customWidth="1"/>
    <col min="4134" max="4352" width="7.44140625" style="232"/>
    <col min="4353" max="4353" width="15.77734375" style="232" customWidth="1"/>
    <col min="4354" max="4354" width="10.21875" style="232" bestFit="1" customWidth="1"/>
    <col min="4355" max="4355" width="4.44140625" style="232" customWidth="1"/>
    <col min="4356" max="4356" width="5.33203125" style="232" customWidth="1"/>
    <col min="4357" max="4357" width="3.5546875" style="232" customWidth="1"/>
    <col min="4358" max="4358" width="5.33203125" style="232" customWidth="1"/>
    <col min="4359" max="4359" width="13.6640625" style="232" customWidth="1"/>
    <col min="4360" max="4360" width="27.33203125" style="232" customWidth="1"/>
    <col min="4361" max="4361" width="16.33203125" style="232" customWidth="1"/>
    <col min="4362" max="4362" width="18.44140625" style="232" customWidth="1"/>
    <col min="4363" max="4363" width="11.21875" style="232" customWidth="1"/>
    <col min="4364" max="4364" width="4.5546875" style="232" customWidth="1"/>
    <col min="4365" max="4365" width="26.5546875" style="232" customWidth="1"/>
    <col min="4366" max="4366" width="8.88671875" style="232" customWidth="1"/>
    <col min="4367" max="4367" width="9.21875" style="232" customWidth="1"/>
    <col min="4368" max="4368" width="4" style="232" customWidth="1"/>
    <col min="4369" max="4369" width="14.21875" style="232" customWidth="1"/>
    <col min="4370" max="4370" width="15.33203125" style="232" customWidth="1"/>
    <col min="4371" max="4371" width="0.21875" style="232" customWidth="1"/>
    <col min="4372" max="4372" width="13" style="232" customWidth="1"/>
    <col min="4373" max="4373" width="8.88671875" style="232" customWidth="1"/>
    <col min="4374" max="4374" width="2.33203125" style="232" customWidth="1"/>
    <col min="4375" max="4375" width="3.77734375" style="232" customWidth="1"/>
    <col min="4376" max="4380" width="4.109375" style="232" customWidth="1"/>
    <col min="4381" max="4381" width="4.5546875" style="232" customWidth="1"/>
    <col min="4382" max="4382" width="5.44140625" style="232" customWidth="1"/>
    <col min="4383" max="4383" width="12.6640625" style="232" customWidth="1"/>
    <col min="4384" max="4384" width="14" style="232" customWidth="1"/>
    <col min="4385" max="4385" width="5.33203125" style="232" customWidth="1"/>
    <col min="4386" max="4386" width="5.5546875" style="232" customWidth="1"/>
    <col min="4387" max="4387" width="4.88671875" style="232" customWidth="1"/>
    <col min="4388" max="4388" width="7.44140625" style="232"/>
    <col min="4389" max="4389" width="14.21875" style="232" customWidth="1"/>
    <col min="4390" max="4608" width="7.44140625" style="232"/>
    <col min="4609" max="4609" width="15.77734375" style="232" customWidth="1"/>
    <col min="4610" max="4610" width="10.21875" style="232" bestFit="1" customWidth="1"/>
    <col min="4611" max="4611" width="4.44140625" style="232" customWidth="1"/>
    <col min="4612" max="4612" width="5.33203125" style="232" customWidth="1"/>
    <col min="4613" max="4613" width="3.5546875" style="232" customWidth="1"/>
    <col min="4614" max="4614" width="5.33203125" style="232" customWidth="1"/>
    <col min="4615" max="4615" width="13.6640625" style="232" customWidth="1"/>
    <col min="4616" max="4616" width="27.33203125" style="232" customWidth="1"/>
    <col min="4617" max="4617" width="16.33203125" style="232" customWidth="1"/>
    <col min="4618" max="4618" width="18.44140625" style="232" customWidth="1"/>
    <col min="4619" max="4619" width="11.21875" style="232" customWidth="1"/>
    <col min="4620" max="4620" width="4.5546875" style="232" customWidth="1"/>
    <col min="4621" max="4621" width="26.5546875" style="232" customWidth="1"/>
    <col min="4622" max="4622" width="8.88671875" style="232" customWidth="1"/>
    <col min="4623" max="4623" width="9.21875" style="232" customWidth="1"/>
    <col min="4624" max="4624" width="4" style="232" customWidth="1"/>
    <col min="4625" max="4625" width="14.21875" style="232" customWidth="1"/>
    <col min="4626" max="4626" width="15.33203125" style="232" customWidth="1"/>
    <col min="4627" max="4627" width="0.21875" style="232" customWidth="1"/>
    <col min="4628" max="4628" width="13" style="232" customWidth="1"/>
    <col min="4629" max="4629" width="8.88671875" style="232" customWidth="1"/>
    <col min="4630" max="4630" width="2.33203125" style="232" customWidth="1"/>
    <col min="4631" max="4631" width="3.77734375" style="232" customWidth="1"/>
    <col min="4632" max="4636" width="4.109375" style="232" customWidth="1"/>
    <col min="4637" max="4637" width="4.5546875" style="232" customWidth="1"/>
    <col min="4638" max="4638" width="5.44140625" style="232" customWidth="1"/>
    <col min="4639" max="4639" width="12.6640625" style="232" customWidth="1"/>
    <col min="4640" max="4640" width="14" style="232" customWidth="1"/>
    <col min="4641" max="4641" width="5.33203125" style="232" customWidth="1"/>
    <col min="4642" max="4642" width="5.5546875" style="232" customWidth="1"/>
    <col min="4643" max="4643" width="4.88671875" style="232" customWidth="1"/>
    <col min="4644" max="4644" width="7.44140625" style="232"/>
    <col min="4645" max="4645" width="14.21875" style="232" customWidth="1"/>
    <col min="4646" max="4864" width="7.44140625" style="232"/>
    <col min="4865" max="4865" width="15.77734375" style="232" customWidth="1"/>
    <col min="4866" max="4866" width="10.21875" style="232" bestFit="1" customWidth="1"/>
    <col min="4867" max="4867" width="4.44140625" style="232" customWidth="1"/>
    <col min="4868" max="4868" width="5.33203125" style="232" customWidth="1"/>
    <col min="4869" max="4869" width="3.5546875" style="232" customWidth="1"/>
    <col min="4870" max="4870" width="5.33203125" style="232" customWidth="1"/>
    <col min="4871" max="4871" width="13.6640625" style="232" customWidth="1"/>
    <col min="4872" max="4872" width="27.33203125" style="232" customWidth="1"/>
    <col min="4873" max="4873" width="16.33203125" style="232" customWidth="1"/>
    <col min="4874" max="4874" width="18.44140625" style="232" customWidth="1"/>
    <col min="4875" max="4875" width="11.21875" style="232" customWidth="1"/>
    <col min="4876" max="4876" width="4.5546875" style="232" customWidth="1"/>
    <col min="4877" max="4877" width="26.5546875" style="232" customWidth="1"/>
    <col min="4878" max="4878" width="8.88671875" style="232" customWidth="1"/>
    <col min="4879" max="4879" width="9.21875" style="232" customWidth="1"/>
    <col min="4880" max="4880" width="4" style="232" customWidth="1"/>
    <col min="4881" max="4881" width="14.21875" style="232" customWidth="1"/>
    <col min="4882" max="4882" width="15.33203125" style="232" customWidth="1"/>
    <col min="4883" max="4883" width="0.21875" style="232" customWidth="1"/>
    <col min="4884" max="4884" width="13" style="232" customWidth="1"/>
    <col min="4885" max="4885" width="8.88671875" style="232" customWidth="1"/>
    <col min="4886" max="4886" width="2.33203125" style="232" customWidth="1"/>
    <col min="4887" max="4887" width="3.77734375" style="232" customWidth="1"/>
    <col min="4888" max="4892" width="4.109375" style="232" customWidth="1"/>
    <col min="4893" max="4893" width="4.5546875" style="232" customWidth="1"/>
    <col min="4894" max="4894" width="5.44140625" style="232" customWidth="1"/>
    <col min="4895" max="4895" width="12.6640625" style="232" customWidth="1"/>
    <col min="4896" max="4896" width="14" style="232" customWidth="1"/>
    <col min="4897" max="4897" width="5.33203125" style="232" customWidth="1"/>
    <col min="4898" max="4898" width="5.5546875" style="232" customWidth="1"/>
    <col min="4899" max="4899" width="4.88671875" style="232" customWidth="1"/>
    <col min="4900" max="4900" width="7.44140625" style="232"/>
    <col min="4901" max="4901" width="14.21875" style="232" customWidth="1"/>
    <col min="4902" max="5120" width="7.44140625" style="232"/>
    <col min="5121" max="5121" width="15.77734375" style="232" customWidth="1"/>
    <col min="5122" max="5122" width="10.21875" style="232" bestFit="1" customWidth="1"/>
    <col min="5123" max="5123" width="4.44140625" style="232" customWidth="1"/>
    <col min="5124" max="5124" width="5.33203125" style="232" customWidth="1"/>
    <col min="5125" max="5125" width="3.5546875" style="232" customWidth="1"/>
    <col min="5126" max="5126" width="5.33203125" style="232" customWidth="1"/>
    <col min="5127" max="5127" width="13.6640625" style="232" customWidth="1"/>
    <col min="5128" max="5128" width="27.33203125" style="232" customWidth="1"/>
    <col min="5129" max="5129" width="16.33203125" style="232" customWidth="1"/>
    <col min="5130" max="5130" width="18.44140625" style="232" customWidth="1"/>
    <col min="5131" max="5131" width="11.21875" style="232" customWidth="1"/>
    <col min="5132" max="5132" width="4.5546875" style="232" customWidth="1"/>
    <col min="5133" max="5133" width="26.5546875" style="232" customWidth="1"/>
    <col min="5134" max="5134" width="8.88671875" style="232" customWidth="1"/>
    <col min="5135" max="5135" width="9.21875" style="232" customWidth="1"/>
    <col min="5136" max="5136" width="4" style="232" customWidth="1"/>
    <col min="5137" max="5137" width="14.21875" style="232" customWidth="1"/>
    <col min="5138" max="5138" width="15.33203125" style="232" customWidth="1"/>
    <col min="5139" max="5139" width="0.21875" style="232" customWidth="1"/>
    <col min="5140" max="5140" width="13" style="232" customWidth="1"/>
    <col min="5141" max="5141" width="8.88671875" style="232" customWidth="1"/>
    <col min="5142" max="5142" width="2.33203125" style="232" customWidth="1"/>
    <col min="5143" max="5143" width="3.77734375" style="232" customWidth="1"/>
    <col min="5144" max="5148" width="4.109375" style="232" customWidth="1"/>
    <col min="5149" max="5149" width="4.5546875" style="232" customWidth="1"/>
    <col min="5150" max="5150" width="5.44140625" style="232" customWidth="1"/>
    <col min="5151" max="5151" width="12.6640625" style="232" customWidth="1"/>
    <col min="5152" max="5152" width="14" style="232" customWidth="1"/>
    <col min="5153" max="5153" width="5.33203125" style="232" customWidth="1"/>
    <col min="5154" max="5154" width="5.5546875" style="232" customWidth="1"/>
    <col min="5155" max="5155" width="4.88671875" style="232" customWidth="1"/>
    <col min="5156" max="5156" width="7.44140625" style="232"/>
    <col min="5157" max="5157" width="14.21875" style="232" customWidth="1"/>
    <col min="5158" max="5376" width="7.44140625" style="232"/>
    <col min="5377" max="5377" width="15.77734375" style="232" customWidth="1"/>
    <col min="5378" max="5378" width="10.21875" style="232" bestFit="1" customWidth="1"/>
    <col min="5379" max="5379" width="4.44140625" style="232" customWidth="1"/>
    <col min="5380" max="5380" width="5.33203125" style="232" customWidth="1"/>
    <col min="5381" max="5381" width="3.5546875" style="232" customWidth="1"/>
    <col min="5382" max="5382" width="5.33203125" style="232" customWidth="1"/>
    <col min="5383" max="5383" width="13.6640625" style="232" customWidth="1"/>
    <col min="5384" max="5384" width="27.33203125" style="232" customWidth="1"/>
    <col min="5385" max="5385" width="16.33203125" style="232" customWidth="1"/>
    <col min="5386" max="5386" width="18.44140625" style="232" customWidth="1"/>
    <col min="5387" max="5387" width="11.21875" style="232" customWidth="1"/>
    <col min="5388" max="5388" width="4.5546875" style="232" customWidth="1"/>
    <col min="5389" max="5389" width="26.5546875" style="232" customWidth="1"/>
    <col min="5390" max="5390" width="8.88671875" style="232" customWidth="1"/>
    <col min="5391" max="5391" width="9.21875" style="232" customWidth="1"/>
    <col min="5392" max="5392" width="4" style="232" customWidth="1"/>
    <col min="5393" max="5393" width="14.21875" style="232" customWidth="1"/>
    <col min="5394" max="5394" width="15.33203125" style="232" customWidth="1"/>
    <col min="5395" max="5395" width="0.21875" style="232" customWidth="1"/>
    <col min="5396" max="5396" width="13" style="232" customWidth="1"/>
    <col min="5397" max="5397" width="8.88671875" style="232" customWidth="1"/>
    <col min="5398" max="5398" width="2.33203125" style="232" customWidth="1"/>
    <col min="5399" max="5399" width="3.77734375" style="232" customWidth="1"/>
    <col min="5400" max="5404" width="4.109375" style="232" customWidth="1"/>
    <col min="5405" max="5405" width="4.5546875" style="232" customWidth="1"/>
    <col min="5406" max="5406" width="5.44140625" style="232" customWidth="1"/>
    <col min="5407" max="5407" width="12.6640625" style="232" customWidth="1"/>
    <col min="5408" max="5408" width="14" style="232" customWidth="1"/>
    <col min="5409" max="5409" width="5.33203125" style="232" customWidth="1"/>
    <col min="5410" max="5410" width="5.5546875" style="232" customWidth="1"/>
    <col min="5411" max="5411" width="4.88671875" style="232" customWidth="1"/>
    <col min="5412" max="5412" width="7.44140625" style="232"/>
    <col min="5413" max="5413" width="14.21875" style="232" customWidth="1"/>
    <col min="5414" max="5632" width="7.44140625" style="232"/>
    <col min="5633" max="5633" width="15.77734375" style="232" customWidth="1"/>
    <col min="5634" max="5634" width="10.21875" style="232" bestFit="1" customWidth="1"/>
    <col min="5635" max="5635" width="4.44140625" style="232" customWidth="1"/>
    <col min="5636" max="5636" width="5.33203125" style="232" customWidth="1"/>
    <col min="5637" max="5637" width="3.5546875" style="232" customWidth="1"/>
    <col min="5638" max="5638" width="5.33203125" style="232" customWidth="1"/>
    <col min="5639" max="5639" width="13.6640625" style="232" customWidth="1"/>
    <col min="5640" max="5640" width="27.33203125" style="232" customWidth="1"/>
    <col min="5641" max="5641" width="16.33203125" style="232" customWidth="1"/>
    <col min="5642" max="5642" width="18.44140625" style="232" customWidth="1"/>
    <col min="5643" max="5643" width="11.21875" style="232" customWidth="1"/>
    <col min="5644" max="5644" width="4.5546875" style="232" customWidth="1"/>
    <col min="5645" max="5645" width="26.5546875" style="232" customWidth="1"/>
    <col min="5646" max="5646" width="8.88671875" style="232" customWidth="1"/>
    <col min="5647" max="5647" width="9.21875" style="232" customWidth="1"/>
    <col min="5648" max="5648" width="4" style="232" customWidth="1"/>
    <col min="5649" max="5649" width="14.21875" style="232" customWidth="1"/>
    <col min="5650" max="5650" width="15.33203125" style="232" customWidth="1"/>
    <col min="5651" max="5651" width="0.21875" style="232" customWidth="1"/>
    <col min="5652" max="5652" width="13" style="232" customWidth="1"/>
    <col min="5653" max="5653" width="8.88671875" style="232" customWidth="1"/>
    <col min="5654" max="5654" width="2.33203125" style="232" customWidth="1"/>
    <col min="5655" max="5655" width="3.77734375" style="232" customWidth="1"/>
    <col min="5656" max="5660" width="4.109375" style="232" customWidth="1"/>
    <col min="5661" max="5661" width="4.5546875" style="232" customWidth="1"/>
    <col min="5662" max="5662" width="5.44140625" style="232" customWidth="1"/>
    <col min="5663" max="5663" width="12.6640625" style="232" customWidth="1"/>
    <col min="5664" max="5664" width="14" style="232" customWidth="1"/>
    <col min="5665" max="5665" width="5.33203125" style="232" customWidth="1"/>
    <col min="5666" max="5666" width="5.5546875" style="232" customWidth="1"/>
    <col min="5667" max="5667" width="4.88671875" style="232" customWidth="1"/>
    <col min="5668" max="5668" width="7.44140625" style="232"/>
    <col min="5669" max="5669" width="14.21875" style="232" customWidth="1"/>
    <col min="5670" max="5888" width="7.44140625" style="232"/>
    <col min="5889" max="5889" width="15.77734375" style="232" customWidth="1"/>
    <col min="5890" max="5890" width="10.21875" style="232" bestFit="1" customWidth="1"/>
    <col min="5891" max="5891" width="4.44140625" style="232" customWidth="1"/>
    <col min="5892" max="5892" width="5.33203125" style="232" customWidth="1"/>
    <col min="5893" max="5893" width="3.5546875" style="232" customWidth="1"/>
    <col min="5894" max="5894" width="5.33203125" style="232" customWidth="1"/>
    <col min="5895" max="5895" width="13.6640625" style="232" customWidth="1"/>
    <col min="5896" max="5896" width="27.33203125" style="232" customWidth="1"/>
    <col min="5897" max="5897" width="16.33203125" style="232" customWidth="1"/>
    <col min="5898" max="5898" width="18.44140625" style="232" customWidth="1"/>
    <col min="5899" max="5899" width="11.21875" style="232" customWidth="1"/>
    <col min="5900" max="5900" width="4.5546875" style="232" customWidth="1"/>
    <col min="5901" max="5901" width="26.5546875" style="232" customWidth="1"/>
    <col min="5902" max="5902" width="8.88671875" style="232" customWidth="1"/>
    <col min="5903" max="5903" width="9.21875" style="232" customWidth="1"/>
    <col min="5904" max="5904" width="4" style="232" customWidth="1"/>
    <col min="5905" max="5905" width="14.21875" style="232" customWidth="1"/>
    <col min="5906" max="5906" width="15.33203125" style="232" customWidth="1"/>
    <col min="5907" max="5907" width="0.21875" style="232" customWidth="1"/>
    <col min="5908" max="5908" width="13" style="232" customWidth="1"/>
    <col min="5909" max="5909" width="8.88671875" style="232" customWidth="1"/>
    <col min="5910" max="5910" width="2.33203125" style="232" customWidth="1"/>
    <col min="5911" max="5911" width="3.77734375" style="232" customWidth="1"/>
    <col min="5912" max="5916" width="4.109375" style="232" customWidth="1"/>
    <col min="5917" max="5917" width="4.5546875" style="232" customWidth="1"/>
    <col min="5918" max="5918" width="5.44140625" style="232" customWidth="1"/>
    <col min="5919" max="5919" width="12.6640625" style="232" customWidth="1"/>
    <col min="5920" max="5920" width="14" style="232" customWidth="1"/>
    <col min="5921" max="5921" width="5.33203125" style="232" customWidth="1"/>
    <col min="5922" max="5922" width="5.5546875" style="232" customWidth="1"/>
    <col min="5923" max="5923" width="4.88671875" style="232" customWidth="1"/>
    <col min="5924" max="5924" width="7.44140625" style="232"/>
    <col min="5925" max="5925" width="14.21875" style="232" customWidth="1"/>
    <col min="5926" max="6144" width="7.44140625" style="232"/>
    <col min="6145" max="6145" width="15.77734375" style="232" customWidth="1"/>
    <col min="6146" max="6146" width="10.21875" style="232" bestFit="1" customWidth="1"/>
    <col min="6147" max="6147" width="4.44140625" style="232" customWidth="1"/>
    <col min="6148" max="6148" width="5.33203125" style="232" customWidth="1"/>
    <col min="6149" max="6149" width="3.5546875" style="232" customWidth="1"/>
    <col min="6150" max="6150" width="5.33203125" style="232" customWidth="1"/>
    <col min="6151" max="6151" width="13.6640625" style="232" customWidth="1"/>
    <col min="6152" max="6152" width="27.33203125" style="232" customWidth="1"/>
    <col min="6153" max="6153" width="16.33203125" style="232" customWidth="1"/>
    <col min="6154" max="6154" width="18.44140625" style="232" customWidth="1"/>
    <col min="6155" max="6155" width="11.21875" style="232" customWidth="1"/>
    <col min="6156" max="6156" width="4.5546875" style="232" customWidth="1"/>
    <col min="6157" max="6157" width="26.5546875" style="232" customWidth="1"/>
    <col min="6158" max="6158" width="8.88671875" style="232" customWidth="1"/>
    <col min="6159" max="6159" width="9.21875" style="232" customWidth="1"/>
    <col min="6160" max="6160" width="4" style="232" customWidth="1"/>
    <col min="6161" max="6161" width="14.21875" style="232" customWidth="1"/>
    <col min="6162" max="6162" width="15.33203125" style="232" customWidth="1"/>
    <col min="6163" max="6163" width="0.21875" style="232" customWidth="1"/>
    <col min="6164" max="6164" width="13" style="232" customWidth="1"/>
    <col min="6165" max="6165" width="8.88671875" style="232" customWidth="1"/>
    <col min="6166" max="6166" width="2.33203125" style="232" customWidth="1"/>
    <col min="6167" max="6167" width="3.77734375" style="232" customWidth="1"/>
    <col min="6168" max="6172" width="4.109375" style="232" customWidth="1"/>
    <col min="6173" max="6173" width="4.5546875" style="232" customWidth="1"/>
    <col min="6174" max="6174" width="5.44140625" style="232" customWidth="1"/>
    <col min="6175" max="6175" width="12.6640625" style="232" customWidth="1"/>
    <col min="6176" max="6176" width="14" style="232" customWidth="1"/>
    <col min="6177" max="6177" width="5.33203125" style="232" customWidth="1"/>
    <col min="6178" max="6178" width="5.5546875" style="232" customWidth="1"/>
    <col min="6179" max="6179" width="4.88671875" style="232" customWidth="1"/>
    <col min="6180" max="6180" width="7.44140625" style="232"/>
    <col min="6181" max="6181" width="14.21875" style="232" customWidth="1"/>
    <col min="6182" max="6400" width="7.44140625" style="232"/>
    <col min="6401" max="6401" width="15.77734375" style="232" customWidth="1"/>
    <col min="6402" max="6402" width="10.21875" style="232" bestFit="1" customWidth="1"/>
    <col min="6403" max="6403" width="4.44140625" style="232" customWidth="1"/>
    <col min="6404" max="6404" width="5.33203125" style="232" customWidth="1"/>
    <col min="6405" max="6405" width="3.5546875" style="232" customWidth="1"/>
    <col min="6406" max="6406" width="5.33203125" style="232" customWidth="1"/>
    <col min="6407" max="6407" width="13.6640625" style="232" customWidth="1"/>
    <col min="6408" max="6408" width="27.33203125" style="232" customWidth="1"/>
    <col min="6409" max="6409" width="16.33203125" style="232" customWidth="1"/>
    <col min="6410" max="6410" width="18.44140625" style="232" customWidth="1"/>
    <col min="6411" max="6411" width="11.21875" style="232" customWidth="1"/>
    <col min="6412" max="6412" width="4.5546875" style="232" customWidth="1"/>
    <col min="6413" max="6413" width="26.5546875" style="232" customWidth="1"/>
    <col min="6414" max="6414" width="8.88671875" style="232" customWidth="1"/>
    <col min="6415" max="6415" width="9.21875" style="232" customWidth="1"/>
    <col min="6416" max="6416" width="4" style="232" customWidth="1"/>
    <col min="6417" max="6417" width="14.21875" style="232" customWidth="1"/>
    <col min="6418" max="6418" width="15.33203125" style="232" customWidth="1"/>
    <col min="6419" max="6419" width="0.21875" style="232" customWidth="1"/>
    <col min="6420" max="6420" width="13" style="232" customWidth="1"/>
    <col min="6421" max="6421" width="8.88671875" style="232" customWidth="1"/>
    <col min="6422" max="6422" width="2.33203125" style="232" customWidth="1"/>
    <col min="6423" max="6423" width="3.77734375" style="232" customWidth="1"/>
    <col min="6424" max="6428" width="4.109375" style="232" customWidth="1"/>
    <col min="6429" max="6429" width="4.5546875" style="232" customWidth="1"/>
    <col min="6430" max="6430" width="5.44140625" style="232" customWidth="1"/>
    <col min="6431" max="6431" width="12.6640625" style="232" customWidth="1"/>
    <col min="6432" max="6432" width="14" style="232" customWidth="1"/>
    <col min="6433" max="6433" width="5.33203125" style="232" customWidth="1"/>
    <col min="6434" max="6434" width="5.5546875" style="232" customWidth="1"/>
    <col min="6435" max="6435" width="4.88671875" style="232" customWidth="1"/>
    <col min="6436" max="6436" width="7.44140625" style="232"/>
    <col min="6437" max="6437" width="14.21875" style="232" customWidth="1"/>
    <col min="6438" max="6656" width="7.44140625" style="232"/>
    <col min="6657" max="6657" width="15.77734375" style="232" customWidth="1"/>
    <col min="6658" max="6658" width="10.21875" style="232" bestFit="1" customWidth="1"/>
    <col min="6659" max="6659" width="4.44140625" style="232" customWidth="1"/>
    <col min="6660" max="6660" width="5.33203125" style="232" customWidth="1"/>
    <col min="6661" max="6661" width="3.5546875" style="232" customWidth="1"/>
    <col min="6662" max="6662" width="5.33203125" style="232" customWidth="1"/>
    <col min="6663" max="6663" width="13.6640625" style="232" customWidth="1"/>
    <col min="6664" max="6664" width="27.33203125" style="232" customWidth="1"/>
    <col min="6665" max="6665" width="16.33203125" style="232" customWidth="1"/>
    <col min="6666" max="6666" width="18.44140625" style="232" customWidth="1"/>
    <col min="6667" max="6667" width="11.21875" style="232" customWidth="1"/>
    <col min="6668" max="6668" width="4.5546875" style="232" customWidth="1"/>
    <col min="6669" max="6669" width="26.5546875" style="232" customWidth="1"/>
    <col min="6670" max="6670" width="8.88671875" style="232" customWidth="1"/>
    <col min="6671" max="6671" width="9.21875" style="232" customWidth="1"/>
    <col min="6672" max="6672" width="4" style="232" customWidth="1"/>
    <col min="6673" max="6673" width="14.21875" style="232" customWidth="1"/>
    <col min="6674" max="6674" width="15.33203125" style="232" customWidth="1"/>
    <col min="6675" max="6675" width="0.21875" style="232" customWidth="1"/>
    <col min="6676" max="6676" width="13" style="232" customWidth="1"/>
    <col min="6677" max="6677" width="8.88671875" style="232" customWidth="1"/>
    <col min="6678" max="6678" width="2.33203125" style="232" customWidth="1"/>
    <col min="6679" max="6679" width="3.77734375" style="232" customWidth="1"/>
    <col min="6680" max="6684" width="4.109375" style="232" customWidth="1"/>
    <col min="6685" max="6685" width="4.5546875" style="232" customWidth="1"/>
    <col min="6686" max="6686" width="5.44140625" style="232" customWidth="1"/>
    <col min="6687" max="6687" width="12.6640625" style="232" customWidth="1"/>
    <col min="6688" max="6688" width="14" style="232" customWidth="1"/>
    <col min="6689" max="6689" width="5.33203125" style="232" customWidth="1"/>
    <col min="6690" max="6690" width="5.5546875" style="232" customWidth="1"/>
    <col min="6691" max="6691" width="4.88671875" style="232" customWidth="1"/>
    <col min="6692" max="6692" width="7.44140625" style="232"/>
    <col min="6693" max="6693" width="14.21875" style="232" customWidth="1"/>
    <col min="6694" max="6912" width="7.44140625" style="232"/>
    <col min="6913" max="6913" width="15.77734375" style="232" customWidth="1"/>
    <col min="6914" max="6914" width="10.21875" style="232" bestFit="1" customWidth="1"/>
    <col min="6915" max="6915" width="4.44140625" style="232" customWidth="1"/>
    <col min="6916" max="6916" width="5.33203125" style="232" customWidth="1"/>
    <col min="6917" max="6917" width="3.5546875" style="232" customWidth="1"/>
    <col min="6918" max="6918" width="5.33203125" style="232" customWidth="1"/>
    <col min="6919" max="6919" width="13.6640625" style="232" customWidth="1"/>
    <col min="6920" max="6920" width="27.33203125" style="232" customWidth="1"/>
    <col min="6921" max="6921" width="16.33203125" style="232" customWidth="1"/>
    <col min="6922" max="6922" width="18.44140625" style="232" customWidth="1"/>
    <col min="6923" max="6923" width="11.21875" style="232" customWidth="1"/>
    <col min="6924" max="6924" width="4.5546875" style="232" customWidth="1"/>
    <col min="6925" max="6925" width="26.5546875" style="232" customWidth="1"/>
    <col min="6926" max="6926" width="8.88671875" style="232" customWidth="1"/>
    <col min="6927" max="6927" width="9.21875" style="232" customWidth="1"/>
    <col min="6928" max="6928" width="4" style="232" customWidth="1"/>
    <col min="6929" max="6929" width="14.21875" style="232" customWidth="1"/>
    <col min="6930" max="6930" width="15.33203125" style="232" customWidth="1"/>
    <col min="6931" max="6931" width="0.21875" style="232" customWidth="1"/>
    <col min="6932" max="6932" width="13" style="232" customWidth="1"/>
    <col min="6933" max="6933" width="8.88671875" style="232" customWidth="1"/>
    <col min="6934" max="6934" width="2.33203125" style="232" customWidth="1"/>
    <col min="6935" max="6935" width="3.77734375" style="232" customWidth="1"/>
    <col min="6936" max="6940" width="4.109375" style="232" customWidth="1"/>
    <col min="6941" max="6941" width="4.5546875" style="232" customWidth="1"/>
    <col min="6942" max="6942" width="5.44140625" style="232" customWidth="1"/>
    <col min="6943" max="6943" width="12.6640625" style="232" customWidth="1"/>
    <col min="6944" max="6944" width="14" style="232" customWidth="1"/>
    <col min="6945" max="6945" width="5.33203125" style="232" customWidth="1"/>
    <col min="6946" max="6946" width="5.5546875" style="232" customWidth="1"/>
    <col min="6947" max="6947" width="4.88671875" style="232" customWidth="1"/>
    <col min="6948" max="6948" width="7.44140625" style="232"/>
    <col min="6949" max="6949" width="14.21875" style="232" customWidth="1"/>
    <col min="6950" max="7168" width="7.44140625" style="232"/>
    <col min="7169" max="7169" width="15.77734375" style="232" customWidth="1"/>
    <col min="7170" max="7170" width="10.21875" style="232" bestFit="1" customWidth="1"/>
    <col min="7171" max="7171" width="4.44140625" style="232" customWidth="1"/>
    <col min="7172" max="7172" width="5.33203125" style="232" customWidth="1"/>
    <col min="7173" max="7173" width="3.5546875" style="232" customWidth="1"/>
    <col min="7174" max="7174" width="5.33203125" style="232" customWidth="1"/>
    <col min="7175" max="7175" width="13.6640625" style="232" customWidth="1"/>
    <col min="7176" max="7176" width="27.33203125" style="232" customWidth="1"/>
    <col min="7177" max="7177" width="16.33203125" style="232" customWidth="1"/>
    <col min="7178" max="7178" width="18.44140625" style="232" customWidth="1"/>
    <col min="7179" max="7179" width="11.21875" style="232" customWidth="1"/>
    <col min="7180" max="7180" width="4.5546875" style="232" customWidth="1"/>
    <col min="7181" max="7181" width="26.5546875" style="232" customWidth="1"/>
    <col min="7182" max="7182" width="8.88671875" style="232" customWidth="1"/>
    <col min="7183" max="7183" width="9.21875" style="232" customWidth="1"/>
    <col min="7184" max="7184" width="4" style="232" customWidth="1"/>
    <col min="7185" max="7185" width="14.21875" style="232" customWidth="1"/>
    <col min="7186" max="7186" width="15.33203125" style="232" customWidth="1"/>
    <col min="7187" max="7187" width="0.21875" style="232" customWidth="1"/>
    <col min="7188" max="7188" width="13" style="232" customWidth="1"/>
    <col min="7189" max="7189" width="8.88671875" style="232" customWidth="1"/>
    <col min="7190" max="7190" width="2.33203125" style="232" customWidth="1"/>
    <col min="7191" max="7191" width="3.77734375" style="232" customWidth="1"/>
    <col min="7192" max="7196" width="4.109375" style="232" customWidth="1"/>
    <col min="7197" max="7197" width="4.5546875" style="232" customWidth="1"/>
    <col min="7198" max="7198" width="5.44140625" style="232" customWidth="1"/>
    <col min="7199" max="7199" width="12.6640625" style="232" customWidth="1"/>
    <col min="7200" max="7200" width="14" style="232" customWidth="1"/>
    <col min="7201" max="7201" width="5.33203125" style="232" customWidth="1"/>
    <col min="7202" max="7202" width="5.5546875" style="232" customWidth="1"/>
    <col min="7203" max="7203" width="4.88671875" style="232" customWidth="1"/>
    <col min="7204" max="7204" width="7.44140625" style="232"/>
    <col min="7205" max="7205" width="14.21875" style="232" customWidth="1"/>
    <col min="7206" max="7424" width="7.44140625" style="232"/>
    <col min="7425" max="7425" width="15.77734375" style="232" customWidth="1"/>
    <col min="7426" max="7426" width="10.21875" style="232" bestFit="1" customWidth="1"/>
    <col min="7427" max="7427" width="4.44140625" style="232" customWidth="1"/>
    <col min="7428" max="7428" width="5.33203125" style="232" customWidth="1"/>
    <col min="7429" max="7429" width="3.5546875" style="232" customWidth="1"/>
    <col min="7430" max="7430" width="5.33203125" style="232" customWidth="1"/>
    <col min="7431" max="7431" width="13.6640625" style="232" customWidth="1"/>
    <col min="7432" max="7432" width="27.33203125" style="232" customWidth="1"/>
    <col min="7433" max="7433" width="16.33203125" style="232" customWidth="1"/>
    <col min="7434" max="7434" width="18.44140625" style="232" customWidth="1"/>
    <col min="7435" max="7435" width="11.21875" style="232" customWidth="1"/>
    <col min="7436" max="7436" width="4.5546875" style="232" customWidth="1"/>
    <col min="7437" max="7437" width="26.5546875" style="232" customWidth="1"/>
    <col min="7438" max="7438" width="8.88671875" style="232" customWidth="1"/>
    <col min="7439" max="7439" width="9.21875" style="232" customWidth="1"/>
    <col min="7440" max="7440" width="4" style="232" customWidth="1"/>
    <col min="7441" max="7441" width="14.21875" style="232" customWidth="1"/>
    <col min="7442" max="7442" width="15.33203125" style="232" customWidth="1"/>
    <col min="7443" max="7443" width="0.21875" style="232" customWidth="1"/>
    <col min="7444" max="7444" width="13" style="232" customWidth="1"/>
    <col min="7445" max="7445" width="8.88671875" style="232" customWidth="1"/>
    <col min="7446" max="7446" width="2.33203125" style="232" customWidth="1"/>
    <col min="7447" max="7447" width="3.77734375" style="232" customWidth="1"/>
    <col min="7448" max="7452" width="4.109375" style="232" customWidth="1"/>
    <col min="7453" max="7453" width="4.5546875" style="232" customWidth="1"/>
    <col min="7454" max="7454" width="5.44140625" style="232" customWidth="1"/>
    <col min="7455" max="7455" width="12.6640625" style="232" customWidth="1"/>
    <col min="7456" max="7456" width="14" style="232" customWidth="1"/>
    <col min="7457" max="7457" width="5.33203125" style="232" customWidth="1"/>
    <col min="7458" max="7458" width="5.5546875" style="232" customWidth="1"/>
    <col min="7459" max="7459" width="4.88671875" style="232" customWidth="1"/>
    <col min="7460" max="7460" width="7.44140625" style="232"/>
    <col min="7461" max="7461" width="14.21875" style="232" customWidth="1"/>
    <col min="7462" max="7680" width="7.44140625" style="232"/>
    <col min="7681" max="7681" width="15.77734375" style="232" customWidth="1"/>
    <col min="7682" max="7682" width="10.21875" style="232" bestFit="1" customWidth="1"/>
    <col min="7683" max="7683" width="4.44140625" style="232" customWidth="1"/>
    <col min="7684" max="7684" width="5.33203125" style="232" customWidth="1"/>
    <col min="7685" max="7685" width="3.5546875" style="232" customWidth="1"/>
    <col min="7686" max="7686" width="5.33203125" style="232" customWidth="1"/>
    <col min="7687" max="7687" width="13.6640625" style="232" customWidth="1"/>
    <col min="7688" max="7688" width="27.33203125" style="232" customWidth="1"/>
    <col min="7689" max="7689" width="16.33203125" style="232" customWidth="1"/>
    <col min="7690" max="7690" width="18.44140625" style="232" customWidth="1"/>
    <col min="7691" max="7691" width="11.21875" style="232" customWidth="1"/>
    <col min="7692" max="7692" width="4.5546875" style="232" customWidth="1"/>
    <col min="7693" max="7693" width="26.5546875" style="232" customWidth="1"/>
    <col min="7694" max="7694" width="8.88671875" style="232" customWidth="1"/>
    <col min="7695" max="7695" width="9.21875" style="232" customWidth="1"/>
    <col min="7696" max="7696" width="4" style="232" customWidth="1"/>
    <col min="7697" max="7697" width="14.21875" style="232" customWidth="1"/>
    <col min="7698" max="7698" width="15.33203125" style="232" customWidth="1"/>
    <col min="7699" max="7699" width="0.21875" style="232" customWidth="1"/>
    <col min="7700" max="7700" width="13" style="232" customWidth="1"/>
    <col min="7701" max="7701" width="8.88671875" style="232" customWidth="1"/>
    <col min="7702" max="7702" width="2.33203125" style="232" customWidth="1"/>
    <col min="7703" max="7703" width="3.77734375" style="232" customWidth="1"/>
    <col min="7704" max="7708" width="4.109375" style="232" customWidth="1"/>
    <col min="7709" max="7709" width="4.5546875" style="232" customWidth="1"/>
    <col min="7710" max="7710" width="5.44140625" style="232" customWidth="1"/>
    <col min="7711" max="7711" width="12.6640625" style="232" customWidth="1"/>
    <col min="7712" max="7712" width="14" style="232" customWidth="1"/>
    <col min="7713" max="7713" width="5.33203125" style="232" customWidth="1"/>
    <col min="7714" max="7714" width="5.5546875" style="232" customWidth="1"/>
    <col min="7715" max="7715" width="4.88671875" style="232" customWidth="1"/>
    <col min="7716" max="7716" width="7.44140625" style="232"/>
    <col min="7717" max="7717" width="14.21875" style="232" customWidth="1"/>
    <col min="7718" max="7936" width="7.44140625" style="232"/>
    <col min="7937" max="7937" width="15.77734375" style="232" customWidth="1"/>
    <col min="7938" max="7938" width="10.21875" style="232" bestFit="1" customWidth="1"/>
    <col min="7939" max="7939" width="4.44140625" style="232" customWidth="1"/>
    <col min="7940" max="7940" width="5.33203125" style="232" customWidth="1"/>
    <col min="7941" max="7941" width="3.5546875" style="232" customWidth="1"/>
    <col min="7942" max="7942" width="5.33203125" style="232" customWidth="1"/>
    <col min="7943" max="7943" width="13.6640625" style="232" customWidth="1"/>
    <col min="7944" max="7944" width="27.33203125" style="232" customWidth="1"/>
    <col min="7945" max="7945" width="16.33203125" style="232" customWidth="1"/>
    <col min="7946" max="7946" width="18.44140625" style="232" customWidth="1"/>
    <col min="7947" max="7947" width="11.21875" style="232" customWidth="1"/>
    <col min="7948" max="7948" width="4.5546875" style="232" customWidth="1"/>
    <col min="7949" max="7949" width="26.5546875" style="232" customWidth="1"/>
    <col min="7950" max="7950" width="8.88671875" style="232" customWidth="1"/>
    <col min="7951" max="7951" width="9.21875" style="232" customWidth="1"/>
    <col min="7952" max="7952" width="4" style="232" customWidth="1"/>
    <col min="7953" max="7953" width="14.21875" style="232" customWidth="1"/>
    <col min="7954" max="7954" width="15.33203125" style="232" customWidth="1"/>
    <col min="7955" max="7955" width="0.21875" style="232" customWidth="1"/>
    <col min="7956" max="7956" width="13" style="232" customWidth="1"/>
    <col min="7957" max="7957" width="8.88671875" style="232" customWidth="1"/>
    <col min="7958" max="7958" width="2.33203125" style="232" customWidth="1"/>
    <col min="7959" max="7959" width="3.77734375" style="232" customWidth="1"/>
    <col min="7960" max="7964" width="4.109375" style="232" customWidth="1"/>
    <col min="7965" max="7965" width="4.5546875" style="232" customWidth="1"/>
    <col min="7966" max="7966" width="5.44140625" style="232" customWidth="1"/>
    <col min="7967" max="7967" width="12.6640625" style="232" customWidth="1"/>
    <col min="7968" max="7968" width="14" style="232" customWidth="1"/>
    <col min="7969" max="7969" width="5.33203125" style="232" customWidth="1"/>
    <col min="7970" max="7970" width="5.5546875" style="232" customWidth="1"/>
    <col min="7971" max="7971" width="4.88671875" style="232" customWidth="1"/>
    <col min="7972" max="7972" width="7.44140625" style="232"/>
    <col min="7973" max="7973" width="14.21875" style="232" customWidth="1"/>
    <col min="7974" max="8192" width="7.44140625" style="232"/>
    <col min="8193" max="8193" width="15.77734375" style="232" customWidth="1"/>
    <col min="8194" max="8194" width="10.21875" style="232" bestFit="1" customWidth="1"/>
    <col min="8195" max="8195" width="4.44140625" style="232" customWidth="1"/>
    <col min="8196" max="8196" width="5.33203125" style="232" customWidth="1"/>
    <col min="8197" max="8197" width="3.5546875" style="232" customWidth="1"/>
    <col min="8198" max="8198" width="5.33203125" style="232" customWidth="1"/>
    <col min="8199" max="8199" width="13.6640625" style="232" customWidth="1"/>
    <col min="8200" max="8200" width="27.33203125" style="232" customWidth="1"/>
    <col min="8201" max="8201" width="16.33203125" style="232" customWidth="1"/>
    <col min="8202" max="8202" width="18.44140625" style="232" customWidth="1"/>
    <col min="8203" max="8203" width="11.21875" style="232" customWidth="1"/>
    <col min="8204" max="8204" width="4.5546875" style="232" customWidth="1"/>
    <col min="8205" max="8205" width="26.5546875" style="232" customWidth="1"/>
    <col min="8206" max="8206" width="8.88671875" style="232" customWidth="1"/>
    <col min="8207" max="8207" width="9.21875" style="232" customWidth="1"/>
    <col min="8208" max="8208" width="4" style="232" customWidth="1"/>
    <col min="8209" max="8209" width="14.21875" style="232" customWidth="1"/>
    <col min="8210" max="8210" width="15.33203125" style="232" customWidth="1"/>
    <col min="8211" max="8211" width="0.21875" style="232" customWidth="1"/>
    <col min="8212" max="8212" width="13" style="232" customWidth="1"/>
    <col min="8213" max="8213" width="8.88671875" style="232" customWidth="1"/>
    <col min="8214" max="8214" width="2.33203125" style="232" customWidth="1"/>
    <col min="8215" max="8215" width="3.77734375" style="232" customWidth="1"/>
    <col min="8216" max="8220" width="4.109375" style="232" customWidth="1"/>
    <col min="8221" max="8221" width="4.5546875" style="232" customWidth="1"/>
    <col min="8222" max="8222" width="5.44140625" style="232" customWidth="1"/>
    <col min="8223" max="8223" width="12.6640625" style="232" customWidth="1"/>
    <col min="8224" max="8224" width="14" style="232" customWidth="1"/>
    <col min="8225" max="8225" width="5.33203125" style="232" customWidth="1"/>
    <col min="8226" max="8226" width="5.5546875" style="232" customWidth="1"/>
    <col min="8227" max="8227" width="4.88671875" style="232" customWidth="1"/>
    <col min="8228" max="8228" width="7.44140625" style="232"/>
    <col min="8229" max="8229" width="14.21875" style="232" customWidth="1"/>
    <col min="8230" max="8448" width="7.44140625" style="232"/>
    <col min="8449" max="8449" width="15.77734375" style="232" customWidth="1"/>
    <col min="8450" max="8450" width="10.21875" style="232" bestFit="1" customWidth="1"/>
    <col min="8451" max="8451" width="4.44140625" style="232" customWidth="1"/>
    <col min="8452" max="8452" width="5.33203125" style="232" customWidth="1"/>
    <col min="8453" max="8453" width="3.5546875" style="232" customWidth="1"/>
    <col min="8454" max="8454" width="5.33203125" style="232" customWidth="1"/>
    <col min="8455" max="8455" width="13.6640625" style="232" customWidth="1"/>
    <col min="8456" max="8456" width="27.33203125" style="232" customWidth="1"/>
    <col min="8457" max="8457" width="16.33203125" style="232" customWidth="1"/>
    <col min="8458" max="8458" width="18.44140625" style="232" customWidth="1"/>
    <col min="8459" max="8459" width="11.21875" style="232" customWidth="1"/>
    <col min="8460" max="8460" width="4.5546875" style="232" customWidth="1"/>
    <col min="8461" max="8461" width="26.5546875" style="232" customWidth="1"/>
    <col min="8462" max="8462" width="8.88671875" style="232" customWidth="1"/>
    <col min="8463" max="8463" width="9.21875" style="232" customWidth="1"/>
    <col min="8464" max="8464" width="4" style="232" customWidth="1"/>
    <col min="8465" max="8465" width="14.21875" style="232" customWidth="1"/>
    <col min="8466" max="8466" width="15.33203125" style="232" customWidth="1"/>
    <col min="8467" max="8467" width="0.21875" style="232" customWidth="1"/>
    <col min="8468" max="8468" width="13" style="232" customWidth="1"/>
    <col min="8469" max="8469" width="8.88671875" style="232" customWidth="1"/>
    <col min="8470" max="8470" width="2.33203125" style="232" customWidth="1"/>
    <col min="8471" max="8471" width="3.77734375" style="232" customWidth="1"/>
    <col min="8472" max="8476" width="4.109375" style="232" customWidth="1"/>
    <col min="8477" max="8477" width="4.5546875" style="232" customWidth="1"/>
    <col min="8478" max="8478" width="5.44140625" style="232" customWidth="1"/>
    <col min="8479" max="8479" width="12.6640625" style="232" customWidth="1"/>
    <col min="8480" max="8480" width="14" style="232" customWidth="1"/>
    <col min="8481" max="8481" width="5.33203125" style="232" customWidth="1"/>
    <col min="8482" max="8482" width="5.5546875" style="232" customWidth="1"/>
    <col min="8483" max="8483" width="4.88671875" style="232" customWidth="1"/>
    <col min="8484" max="8484" width="7.44140625" style="232"/>
    <col min="8485" max="8485" width="14.21875" style="232" customWidth="1"/>
    <col min="8486" max="8704" width="7.44140625" style="232"/>
    <col min="8705" max="8705" width="15.77734375" style="232" customWidth="1"/>
    <col min="8706" max="8706" width="10.21875" style="232" bestFit="1" customWidth="1"/>
    <col min="8707" max="8707" width="4.44140625" style="232" customWidth="1"/>
    <col min="8708" max="8708" width="5.33203125" style="232" customWidth="1"/>
    <col min="8709" max="8709" width="3.5546875" style="232" customWidth="1"/>
    <col min="8710" max="8710" width="5.33203125" style="232" customWidth="1"/>
    <col min="8711" max="8711" width="13.6640625" style="232" customWidth="1"/>
    <col min="8712" max="8712" width="27.33203125" style="232" customWidth="1"/>
    <col min="8713" max="8713" width="16.33203125" style="232" customWidth="1"/>
    <col min="8714" max="8714" width="18.44140625" style="232" customWidth="1"/>
    <col min="8715" max="8715" width="11.21875" style="232" customWidth="1"/>
    <col min="8716" max="8716" width="4.5546875" style="232" customWidth="1"/>
    <col min="8717" max="8717" width="26.5546875" style="232" customWidth="1"/>
    <col min="8718" max="8718" width="8.88671875" style="232" customWidth="1"/>
    <col min="8719" max="8719" width="9.21875" style="232" customWidth="1"/>
    <col min="8720" max="8720" width="4" style="232" customWidth="1"/>
    <col min="8721" max="8721" width="14.21875" style="232" customWidth="1"/>
    <col min="8722" max="8722" width="15.33203125" style="232" customWidth="1"/>
    <col min="8723" max="8723" width="0.21875" style="232" customWidth="1"/>
    <col min="8724" max="8724" width="13" style="232" customWidth="1"/>
    <col min="8725" max="8725" width="8.88671875" style="232" customWidth="1"/>
    <col min="8726" max="8726" width="2.33203125" style="232" customWidth="1"/>
    <col min="8727" max="8727" width="3.77734375" style="232" customWidth="1"/>
    <col min="8728" max="8732" width="4.109375" style="232" customWidth="1"/>
    <col min="8733" max="8733" width="4.5546875" style="232" customWidth="1"/>
    <col min="8734" max="8734" width="5.44140625" style="232" customWidth="1"/>
    <col min="8735" max="8735" width="12.6640625" style="232" customWidth="1"/>
    <col min="8736" max="8736" width="14" style="232" customWidth="1"/>
    <col min="8737" max="8737" width="5.33203125" style="232" customWidth="1"/>
    <col min="8738" max="8738" width="5.5546875" style="232" customWidth="1"/>
    <col min="8739" max="8739" width="4.88671875" style="232" customWidth="1"/>
    <col min="8740" max="8740" width="7.44140625" style="232"/>
    <col min="8741" max="8741" width="14.21875" style="232" customWidth="1"/>
    <col min="8742" max="8960" width="7.44140625" style="232"/>
    <col min="8961" max="8961" width="15.77734375" style="232" customWidth="1"/>
    <col min="8962" max="8962" width="10.21875" style="232" bestFit="1" customWidth="1"/>
    <col min="8963" max="8963" width="4.44140625" style="232" customWidth="1"/>
    <col min="8964" max="8964" width="5.33203125" style="232" customWidth="1"/>
    <col min="8965" max="8965" width="3.5546875" style="232" customWidth="1"/>
    <col min="8966" max="8966" width="5.33203125" style="232" customWidth="1"/>
    <col min="8967" max="8967" width="13.6640625" style="232" customWidth="1"/>
    <col min="8968" max="8968" width="27.33203125" style="232" customWidth="1"/>
    <col min="8969" max="8969" width="16.33203125" style="232" customWidth="1"/>
    <col min="8970" max="8970" width="18.44140625" style="232" customWidth="1"/>
    <col min="8971" max="8971" width="11.21875" style="232" customWidth="1"/>
    <col min="8972" max="8972" width="4.5546875" style="232" customWidth="1"/>
    <col min="8973" max="8973" width="26.5546875" style="232" customWidth="1"/>
    <col min="8974" max="8974" width="8.88671875" style="232" customWidth="1"/>
    <col min="8975" max="8975" width="9.21875" style="232" customWidth="1"/>
    <col min="8976" max="8976" width="4" style="232" customWidth="1"/>
    <col min="8977" max="8977" width="14.21875" style="232" customWidth="1"/>
    <col min="8978" max="8978" width="15.33203125" style="232" customWidth="1"/>
    <col min="8979" max="8979" width="0.21875" style="232" customWidth="1"/>
    <col min="8980" max="8980" width="13" style="232" customWidth="1"/>
    <col min="8981" max="8981" width="8.88671875" style="232" customWidth="1"/>
    <col min="8982" max="8982" width="2.33203125" style="232" customWidth="1"/>
    <col min="8983" max="8983" width="3.77734375" style="232" customWidth="1"/>
    <col min="8984" max="8988" width="4.109375" style="232" customWidth="1"/>
    <col min="8989" max="8989" width="4.5546875" style="232" customWidth="1"/>
    <col min="8990" max="8990" width="5.44140625" style="232" customWidth="1"/>
    <col min="8991" max="8991" width="12.6640625" style="232" customWidth="1"/>
    <col min="8992" max="8992" width="14" style="232" customWidth="1"/>
    <col min="8993" max="8993" width="5.33203125" style="232" customWidth="1"/>
    <col min="8994" max="8994" width="5.5546875" style="232" customWidth="1"/>
    <col min="8995" max="8995" width="4.88671875" style="232" customWidth="1"/>
    <col min="8996" max="8996" width="7.44140625" style="232"/>
    <col min="8997" max="8997" width="14.21875" style="232" customWidth="1"/>
    <col min="8998" max="9216" width="7.44140625" style="232"/>
    <col min="9217" max="9217" width="15.77734375" style="232" customWidth="1"/>
    <col min="9218" max="9218" width="10.21875" style="232" bestFit="1" customWidth="1"/>
    <col min="9219" max="9219" width="4.44140625" style="232" customWidth="1"/>
    <col min="9220" max="9220" width="5.33203125" style="232" customWidth="1"/>
    <col min="9221" max="9221" width="3.5546875" style="232" customWidth="1"/>
    <col min="9222" max="9222" width="5.33203125" style="232" customWidth="1"/>
    <col min="9223" max="9223" width="13.6640625" style="232" customWidth="1"/>
    <col min="9224" max="9224" width="27.33203125" style="232" customWidth="1"/>
    <col min="9225" max="9225" width="16.33203125" style="232" customWidth="1"/>
    <col min="9226" max="9226" width="18.44140625" style="232" customWidth="1"/>
    <col min="9227" max="9227" width="11.21875" style="232" customWidth="1"/>
    <col min="9228" max="9228" width="4.5546875" style="232" customWidth="1"/>
    <col min="9229" max="9229" width="26.5546875" style="232" customWidth="1"/>
    <col min="9230" max="9230" width="8.88671875" style="232" customWidth="1"/>
    <col min="9231" max="9231" width="9.21875" style="232" customWidth="1"/>
    <col min="9232" max="9232" width="4" style="232" customWidth="1"/>
    <col min="9233" max="9233" width="14.21875" style="232" customWidth="1"/>
    <col min="9234" max="9234" width="15.33203125" style="232" customWidth="1"/>
    <col min="9235" max="9235" width="0.21875" style="232" customWidth="1"/>
    <col min="9236" max="9236" width="13" style="232" customWidth="1"/>
    <col min="9237" max="9237" width="8.88671875" style="232" customWidth="1"/>
    <col min="9238" max="9238" width="2.33203125" style="232" customWidth="1"/>
    <col min="9239" max="9239" width="3.77734375" style="232" customWidth="1"/>
    <col min="9240" max="9244" width="4.109375" style="232" customWidth="1"/>
    <col min="9245" max="9245" width="4.5546875" style="232" customWidth="1"/>
    <col min="9246" max="9246" width="5.44140625" style="232" customWidth="1"/>
    <col min="9247" max="9247" width="12.6640625" style="232" customWidth="1"/>
    <col min="9248" max="9248" width="14" style="232" customWidth="1"/>
    <col min="9249" max="9249" width="5.33203125" style="232" customWidth="1"/>
    <col min="9250" max="9250" width="5.5546875" style="232" customWidth="1"/>
    <col min="9251" max="9251" width="4.88671875" style="232" customWidth="1"/>
    <col min="9252" max="9252" width="7.44140625" style="232"/>
    <col min="9253" max="9253" width="14.21875" style="232" customWidth="1"/>
    <col min="9254" max="9472" width="7.44140625" style="232"/>
    <col min="9473" max="9473" width="15.77734375" style="232" customWidth="1"/>
    <col min="9474" max="9474" width="10.21875" style="232" bestFit="1" customWidth="1"/>
    <col min="9475" max="9475" width="4.44140625" style="232" customWidth="1"/>
    <col min="9476" max="9476" width="5.33203125" style="232" customWidth="1"/>
    <col min="9477" max="9477" width="3.5546875" style="232" customWidth="1"/>
    <col min="9478" max="9478" width="5.33203125" style="232" customWidth="1"/>
    <col min="9479" max="9479" width="13.6640625" style="232" customWidth="1"/>
    <col min="9480" max="9480" width="27.33203125" style="232" customWidth="1"/>
    <col min="9481" max="9481" width="16.33203125" style="232" customWidth="1"/>
    <col min="9482" max="9482" width="18.44140625" style="232" customWidth="1"/>
    <col min="9483" max="9483" width="11.21875" style="232" customWidth="1"/>
    <col min="9484" max="9484" width="4.5546875" style="232" customWidth="1"/>
    <col min="9485" max="9485" width="26.5546875" style="232" customWidth="1"/>
    <col min="9486" max="9486" width="8.88671875" style="232" customWidth="1"/>
    <col min="9487" max="9487" width="9.21875" style="232" customWidth="1"/>
    <col min="9488" max="9488" width="4" style="232" customWidth="1"/>
    <col min="9489" max="9489" width="14.21875" style="232" customWidth="1"/>
    <col min="9490" max="9490" width="15.33203125" style="232" customWidth="1"/>
    <col min="9491" max="9491" width="0.21875" style="232" customWidth="1"/>
    <col min="9492" max="9492" width="13" style="232" customWidth="1"/>
    <col min="9493" max="9493" width="8.88671875" style="232" customWidth="1"/>
    <col min="9494" max="9494" width="2.33203125" style="232" customWidth="1"/>
    <col min="9495" max="9495" width="3.77734375" style="232" customWidth="1"/>
    <col min="9496" max="9500" width="4.109375" style="232" customWidth="1"/>
    <col min="9501" max="9501" width="4.5546875" style="232" customWidth="1"/>
    <col min="9502" max="9502" width="5.44140625" style="232" customWidth="1"/>
    <col min="9503" max="9503" width="12.6640625" style="232" customWidth="1"/>
    <col min="9504" max="9504" width="14" style="232" customWidth="1"/>
    <col min="9505" max="9505" width="5.33203125" style="232" customWidth="1"/>
    <col min="9506" max="9506" width="5.5546875" style="232" customWidth="1"/>
    <col min="9507" max="9507" width="4.88671875" style="232" customWidth="1"/>
    <col min="9508" max="9508" width="7.44140625" style="232"/>
    <col min="9509" max="9509" width="14.21875" style="232" customWidth="1"/>
    <col min="9510" max="9728" width="7.44140625" style="232"/>
    <col min="9729" max="9729" width="15.77734375" style="232" customWidth="1"/>
    <col min="9730" max="9730" width="10.21875" style="232" bestFit="1" customWidth="1"/>
    <col min="9731" max="9731" width="4.44140625" style="232" customWidth="1"/>
    <col min="9732" max="9732" width="5.33203125" style="232" customWidth="1"/>
    <col min="9733" max="9733" width="3.5546875" style="232" customWidth="1"/>
    <col min="9734" max="9734" width="5.33203125" style="232" customWidth="1"/>
    <col min="9735" max="9735" width="13.6640625" style="232" customWidth="1"/>
    <col min="9736" max="9736" width="27.33203125" style="232" customWidth="1"/>
    <col min="9737" max="9737" width="16.33203125" style="232" customWidth="1"/>
    <col min="9738" max="9738" width="18.44140625" style="232" customWidth="1"/>
    <col min="9739" max="9739" width="11.21875" style="232" customWidth="1"/>
    <col min="9740" max="9740" width="4.5546875" style="232" customWidth="1"/>
    <col min="9741" max="9741" width="26.5546875" style="232" customWidth="1"/>
    <col min="9742" max="9742" width="8.88671875" style="232" customWidth="1"/>
    <col min="9743" max="9743" width="9.21875" style="232" customWidth="1"/>
    <col min="9744" max="9744" width="4" style="232" customWidth="1"/>
    <col min="9745" max="9745" width="14.21875" style="232" customWidth="1"/>
    <col min="9746" max="9746" width="15.33203125" style="232" customWidth="1"/>
    <col min="9747" max="9747" width="0.21875" style="232" customWidth="1"/>
    <col min="9748" max="9748" width="13" style="232" customWidth="1"/>
    <col min="9749" max="9749" width="8.88671875" style="232" customWidth="1"/>
    <col min="9750" max="9750" width="2.33203125" style="232" customWidth="1"/>
    <col min="9751" max="9751" width="3.77734375" style="232" customWidth="1"/>
    <col min="9752" max="9756" width="4.109375" style="232" customWidth="1"/>
    <col min="9757" max="9757" width="4.5546875" style="232" customWidth="1"/>
    <col min="9758" max="9758" width="5.44140625" style="232" customWidth="1"/>
    <col min="9759" max="9759" width="12.6640625" style="232" customWidth="1"/>
    <col min="9760" max="9760" width="14" style="232" customWidth="1"/>
    <col min="9761" max="9761" width="5.33203125" style="232" customWidth="1"/>
    <col min="9762" max="9762" width="5.5546875" style="232" customWidth="1"/>
    <col min="9763" max="9763" width="4.88671875" style="232" customWidth="1"/>
    <col min="9764" max="9764" width="7.44140625" style="232"/>
    <col min="9765" max="9765" width="14.21875" style="232" customWidth="1"/>
    <col min="9766" max="9984" width="7.44140625" style="232"/>
    <col min="9985" max="9985" width="15.77734375" style="232" customWidth="1"/>
    <col min="9986" max="9986" width="10.21875" style="232" bestFit="1" customWidth="1"/>
    <col min="9987" max="9987" width="4.44140625" style="232" customWidth="1"/>
    <col min="9988" max="9988" width="5.33203125" style="232" customWidth="1"/>
    <col min="9989" max="9989" width="3.5546875" style="232" customWidth="1"/>
    <col min="9990" max="9990" width="5.33203125" style="232" customWidth="1"/>
    <col min="9991" max="9991" width="13.6640625" style="232" customWidth="1"/>
    <col min="9992" max="9992" width="27.33203125" style="232" customWidth="1"/>
    <col min="9993" max="9993" width="16.33203125" style="232" customWidth="1"/>
    <col min="9994" max="9994" width="18.44140625" style="232" customWidth="1"/>
    <col min="9995" max="9995" width="11.21875" style="232" customWidth="1"/>
    <col min="9996" max="9996" width="4.5546875" style="232" customWidth="1"/>
    <col min="9997" max="9997" width="26.5546875" style="232" customWidth="1"/>
    <col min="9998" max="9998" width="8.88671875" style="232" customWidth="1"/>
    <col min="9999" max="9999" width="9.21875" style="232" customWidth="1"/>
    <col min="10000" max="10000" width="4" style="232" customWidth="1"/>
    <col min="10001" max="10001" width="14.21875" style="232" customWidth="1"/>
    <col min="10002" max="10002" width="15.33203125" style="232" customWidth="1"/>
    <col min="10003" max="10003" width="0.21875" style="232" customWidth="1"/>
    <col min="10004" max="10004" width="13" style="232" customWidth="1"/>
    <col min="10005" max="10005" width="8.88671875" style="232" customWidth="1"/>
    <col min="10006" max="10006" width="2.33203125" style="232" customWidth="1"/>
    <col min="10007" max="10007" width="3.77734375" style="232" customWidth="1"/>
    <col min="10008" max="10012" width="4.109375" style="232" customWidth="1"/>
    <col min="10013" max="10013" width="4.5546875" style="232" customWidth="1"/>
    <col min="10014" max="10014" width="5.44140625" style="232" customWidth="1"/>
    <col min="10015" max="10015" width="12.6640625" style="232" customWidth="1"/>
    <col min="10016" max="10016" width="14" style="232" customWidth="1"/>
    <col min="10017" max="10017" width="5.33203125" style="232" customWidth="1"/>
    <col min="10018" max="10018" width="5.5546875" style="232" customWidth="1"/>
    <col min="10019" max="10019" width="4.88671875" style="232" customWidth="1"/>
    <col min="10020" max="10020" width="7.44140625" style="232"/>
    <col min="10021" max="10021" width="14.21875" style="232" customWidth="1"/>
    <col min="10022" max="10240" width="7.44140625" style="232"/>
    <col min="10241" max="10241" width="15.77734375" style="232" customWidth="1"/>
    <col min="10242" max="10242" width="10.21875" style="232" bestFit="1" customWidth="1"/>
    <col min="10243" max="10243" width="4.44140625" style="232" customWidth="1"/>
    <col min="10244" max="10244" width="5.33203125" style="232" customWidth="1"/>
    <col min="10245" max="10245" width="3.5546875" style="232" customWidth="1"/>
    <col min="10246" max="10246" width="5.33203125" style="232" customWidth="1"/>
    <col min="10247" max="10247" width="13.6640625" style="232" customWidth="1"/>
    <col min="10248" max="10248" width="27.33203125" style="232" customWidth="1"/>
    <col min="10249" max="10249" width="16.33203125" style="232" customWidth="1"/>
    <col min="10250" max="10250" width="18.44140625" style="232" customWidth="1"/>
    <col min="10251" max="10251" width="11.21875" style="232" customWidth="1"/>
    <col min="10252" max="10252" width="4.5546875" style="232" customWidth="1"/>
    <col min="10253" max="10253" width="26.5546875" style="232" customWidth="1"/>
    <col min="10254" max="10254" width="8.88671875" style="232" customWidth="1"/>
    <col min="10255" max="10255" width="9.21875" style="232" customWidth="1"/>
    <col min="10256" max="10256" width="4" style="232" customWidth="1"/>
    <col min="10257" max="10257" width="14.21875" style="232" customWidth="1"/>
    <col min="10258" max="10258" width="15.33203125" style="232" customWidth="1"/>
    <col min="10259" max="10259" width="0.21875" style="232" customWidth="1"/>
    <col min="10260" max="10260" width="13" style="232" customWidth="1"/>
    <col min="10261" max="10261" width="8.88671875" style="232" customWidth="1"/>
    <col min="10262" max="10262" width="2.33203125" style="232" customWidth="1"/>
    <col min="10263" max="10263" width="3.77734375" style="232" customWidth="1"/>
    <col min="10264" max="10268" width="4.109375" style="232" customWidth="1"/>
    <col min="10269" max="10269" width="4.5546875" style="232" customWidth="1"/>
    <col min="10270" max="10270" width="5.44140625" style="232" customWidth="1"/>
    <col min="10271" max="10271" width="12.6640625" style="232" customWidth="1"/>
    <col min="10272" max="10272" width="14" style="232" customWidth="1"/>
    <col min="10273" max="10273" width="5.33203125" style="232" customWidth="1"/>
    <col min="10274" max="10274" width="5.5546875" style="232" customWidth="1"/>
    <col min="10275" max="10275" width="4.88671875" style="232" customWidth="1"/>
    <col min="10276" max="10276" width="7.44140625" style="232"/>
    <col min="10277" max="10277" width="14.21875" style="232" customWidth="1"/>
    <col min="10278" max="10496" width="7.44140625" style="232"/>
    <col min="10497" max="10497" width="15.77734375" style="232" customWidth="1"/>
    <col min="10498" max="10498" width="10.21875" style="232" bestFit="1" customWidth="1"/>
    <col min="10499" max="10499" width="4.44140625" style="232" customWidth="1"/>
    <col min="10500" max="10500" width="5.33203125" style="232" customWidth="1"/>
    <col min="10501" max="10501" width="3.5546875" style="232" customWidth="1"/>
    <col min="10502" max="10502" width="5.33203125" style="232" customWidth="1"/>
    <col min="10503" max="10503" width="13.6640625" style="232" customWidth="1"/>
    <col min="10504" max="10504" width="27.33203125" style="232" customWidth="1"/>
    <col min="10505" max="10505" width="16.33203125" style="232" customWidth="1"/>
    <col min="10506" max="10506" width="18.44140625" style="232" customWidth="1"/>
    <col min="10507" max="10507" width="11.21875" style="232" customWidth="1"/>
    <col min="10508" max="10508" width="4.5546875" style="232" customWidth="1"/>
    <col min="10509" max="10509" width="26.5546875" style="232" customWidth="1"/>
    <col min="10510" max="10510" width="8.88671875" style="232" customWidth="1"/>
    <col min="10511" max="10511" width="9.21875" style="232" customWidth="1"/>
    <col min="10512" max="10512" width="4" style="232" customWidth="1"/>
    <col min="10513" max="10513" width="14.21875" style="232" customWidth="1"/>
    <col min="10514" max="10514" width="15.33203125" style="232" customWidth="1"/>
    <col min="10515" max="10515" width="0.21875" style="232" customWidth="1"/>
    <col min="10516" max="10516" width="13" style="232" customWidth="1"/>
    <col min="10517" max="10517" width="8.88671875" style="232" customWidth="1"/>
    <col min="10518" max="10518" width="2.33203125" style="232" customWidth="1"/>
    <col min="10519" max="10519" width="3.77734375" style="232" customWidth="1"/>
    <col min="10520" max="10524" width="4.109375" style="232" customWidth="1"/>
    <col min="10525" max="10525" width="4.5546875" style="232" customWidth="1"/>
    <col min="10526" max="10526" width="5.44140625" style="232" customWidth="1"/>
    <col min="10527" max="10527" width="12.6640625" style="232" customWidth="1"/>
    <col min="10528" max="10528" width="14" style="232" customWidth="1"/>
    <col min="10529" max="10529" width="5.33203125" style="232" customWidth="1"/>
    <col min="10530" max="10530" width="5.5546875" style="232" customWidth="1"/>
    <col min="10531" max="10531" width="4.88671875" style="232" customWidth="1"/>
    <col min="10532" max="10532" width="7.44140625" style="232"/>
    <col min="10533" max="10533" width="14.21875" style="232" customWidth="1"/>
    <col min="10534" max="10752" width="7.44140625" style="232"/>
    <col min="10753" max="10753" width="15.77734375" style="232" customWidth="1"/>
    <col min="10754" max="10754" width="10.21875" style="232" bestFit="1" customWidth="1"/>
    <col min="10755" max="10755" width="4.44140625" style="232" customWidth="1"/>
    <col min="10756" max="10756" width="5.33203125" style="232" customWidth="1"/>
    <col min="10757" max="10757" width="3.5546875" style="232" customWidth="1"/>
    <col min="10758" max="10758" width="5.33203125" style="232" customWidth="1"/>
    <col min="10759" max="10759" width="13.6640625" style="232" customWidth="1"/>
    <col min="10760" max="10760" width="27.33203125" style="232" customWidth="1"/>
    <col min="10761" max="10761" width="16.33203125" style="232" customWidth="1"/>
    <col min="10762" max="10762" width="18.44140625" style="232" customWidth="1"/>
    <col min="10763" max="10763" width="11.21875" style="232" customWidth="1"/>
    <col min="10764" max="10764" width="4.5546875" style="232" customWidth="1"/>
    <col min="10765" max="10765" width="26.5546875" style="232" customWidth="1"/>
    <col min="10766" max="10766" width="8.88671875" style="232" customWidth="1"/>
    <col min="10767" max="10767" width="9.21875" style="232" customWidth="1"/>
    <col min="10768" max="10768" width="4" style="232" customWidth="1"/>
    <col min="10769" max="10769" width="14.21875" style="232" customWidth="1"/>
    <col min="10770" max="10770" width="15.33203125" style="232" customWidth="1"/>
    <col min="10771" max="10771" width="0.21875" style="232" customWidth="1"/>
    <col min="10772" max="10772" width="13" style="232" customWidth="1"/>
    <col min="10773" max="10773" width="8.88671875" style="232" customWidth="1"/>
    <col min="10774" max="10774" width="2.33203125" style="232" customWidth="1"/>
    <col min="10775" max="10775" width="3.77734375" style="232" customWidth="1"/>
    <col min="10776" max="10780" width="4.109375" style="232" customWidth="1"/>
    <col min="10781" max="10781" width="4.5546875" style="232" customWidth="1"/>
    <col min="10782" max="10782" width="5.44140625" style="232" customWidth="1"/>
    <col min="10783" max="10783" width="12.6640625" style="232" customWidth="1"/>
    <col min="10784" max="10784" width="14" style="232" customWidth="1"/>
    <col min="10785" max="10785" width="5.33203125" style="232" customWidth="1"/>
    <col min="10786" max="10786" width="5.5546875" style="232" customWidth="1"/>
    <col min="10787" max="10787" width="4.88671875" style="232" customWidth="1"/>
    <col min="10788" max="10788" width="7.44140625" style="232"/>
    <col min="10789" max="10789" width="14.21875" style="232" customWidth="1"/>
    <col min="10790" max="11008" width="7.44140625" style="232"/>
    <col min="11009" max="11009" width="15.77734375" style="232" customWidth="1"/>
    <col min="11010" max="11010" width="10.21875" style="232" bestFit="1" customWidth="1"/>
    <col min="11011" max="11011" width="4.44140625" style="232" customWidth="1"/>
    <col min="11012" max="11012" width="5.33203125" style="232" customWidth="1"/>
    <col min="11013" max="11013" width="3.5546875" style="232" customWidth="1"/>
    <col min="11014" max="11014" width="5.33203125" style="232" customWidth="1"/>
    <col min="11015" max="11015" width="13.6640625" style="232" customWidth="1"/>
    <col min="11016" max="11016" width="27.33203125" style="232" customWidth="1"/>
    <col min="11017" max="11017" width="16.33203125" style="232" customWidth="1"/>
    <col min="11018" max="11018" width="18.44140625" style="232" customWidth="1"/>
    <col min="11019" max="11019" width="11.21875" style="232" customWidth="1"/>
    <col min="11020" max="11020" width="4.5546875" style="232" customWidth="1"/>
    <col min="11021" max="11021" width="26.5546875" style="232" customWidth="1"/>
    <col min="11022" max="11022" width="8.88671875" style="232" customWidth="1"/>
    <col min="11023" max="11023" width="9.21875" style="232" customWidth="1"/>
    <col min="11024" max="11024" width="4" style="232" customWidth="1"/>
    <col min="11025" max="11025" width="14.21875" style="232" customWidth="1"/>
    <col min="11026" max="11026" width="15.33203125" style="232" customWidth="1"/>
    <col min="11027" max="11027" width="0.21875" style="232" customWidth="1"/>
    <col min="11028" max="11028" width="13" style="232" customWidth="1"/>
    <col min="11029" max="11029" width="8.88671875" style="232" customWidth="1"/>
    <col min="11030" max="11030" width="2.33203125" style="232" customWidth="1"/>
    <col min="11031" max="11031" width="3.77734375" style="232" customWidth="1"/>
    <col min="11032" max="11036" width="4.109375" style="232" customWidth="1"/>
    <col min="11037" max="11037" width="4.5546875" style="232" customWidth="1"/>
    <col min="11038" max="11038" width="5.44140625" style="232" customWidth="1"/>
    <col min="11039" max="11039" width="12.6640625" style="232" customWidth="1"/>
    <col min="11040" max="11040" width="14" style="232" customWidth="1"/>
    <col min="11041" max="11041" width="5.33203125" style="232" customWidth="1"/>
    <col min="11042" max="11042" width="5.5546875" style="232" customWidth="1"/>
    <col min="11043" max="11043" width="4.88671875" style="232" customWidth="1"/>
    <col min="11044" max="11044" width="7.44140625" style="232"/>
    <col min="11045" max="11045" width="14.21875" style="232" customWidth="1"/>
    <col min="11046" max="11264" width="7.44140625" style="232"/>
    <col min="11265" max="11265" width="15.77734375" style="232" customWidth="1"/>
    <col min="11266" max="11266" width="10.21875" style="232" bestFit="1" customWidth="1"/>
    <col min="11267" max="11267" width="4.44140625" style="232" customWidth="1"/>
    <col min="11268" max="11268" width="5.33203125" style="232" customWidth="1"/>
    <col min="11269" max="11269" width="3.5546875" style="232" customWidth="1"/>
    <col min="11270" max="11270" width="5.33203125" style="232" customWidth="1"/>
    <col min="11271" max="11271" width="13.6640625" style="232" customWidth="1"/>
    <col min="11272" max="11272" width="27.33203125" style="232" customWidth="1"/>
    <col min="11273" max="11273" width="16.33203125" style="232" customWidth="1"/>
    <col min="11274" max="11274" width="18.44140625" style="232" customWidth="1"/>
    <col min="11275" max="11275" width="11.21875" style="232" customWidth="1"/>
    <col min="11276" max="11276" width="4.5546875" style="232" customWidth="1"/>
    <col min="11277" max="11277" width="26.5546875" style="232" customWidth="1"/>
    <col min="11278" max="11278" width="8.88671875" style="232" customWidth="1"/>
    <col min="11279" max="11279" width="9.21875" style="232" customWidth="1"/>
    <col min="11280" max="11280" width="4" style="232" customWidth="1"/>
    <col min="11281" max="11281" width="14.21875" style="232" customWidth="1"/>
    <col min="11282" max="11282" width="15.33203125" style="232" customWidth="1"/>
    <col min="11283" max="11283" width="0.21875" style="232" customWidth="1"/>
    <col min="11284" max="11284" width="13" style="232" customWidth="1"/>
    <col min="11285" max="11285" width="8.88671875" style="232" customWidth="1"/>
    <col min="11286" max="11286" width="2.33203125" style="232" customWidth="1"/>
    <col min="11287" max="11287" width="3.77734375" style="232" customWidth="1"/>
    <col min="11288" max="11292" width="4.109375" style="232" customWidth="1"/>
    <col min="11293" max="11293" width="4.5546875" style="232" customWidth="1"/>
    <col min="11294" max="11294" width="5.44140625" style="232" customWidth="1"/>
    <col min="11295" max="11295" width="12.6640625" style="232" customWidth="1"/>
    <col min="11296" max="11296" width="14" style="232" customWidth="1"/>
    <col min="11297" max="11297" width="5.33203125" style="232" customWidth="1"/>
    <col min="11298" max="11298" width="5.5546875" style="232" customWidth="1"/>
    <col min="11299" max="11299" width="4.88671875" style="232" customWidth="1"/>
    <col min="11300" max="11300" width="7.44140625" style="232"/>
    <col min="11301" max="11301" width="14.21875" style="232" customWidth="1"/>
    <col min="11302" max="11520" width="7.44140625" style="232"/>
    <col min="11521" max="11521" width="15.77734375" style="232" customWidth="1"/>
    <col min="11522" max="11522" width="10.21875" style="232" bestFit="1" customWidth="1"/>
    <col min="11523" max="11523" width="4.44140625" style="232" customWidth="1"/>
    <col min="11524" max="11524" width="5.33203125" style="232" customWidth="1"/>
    <col min="11525" max="11525" width="3.5546875" style="232" customWidth="1"/>
    <col min="11526" max="11526" width="5.33203125" style="232" customWidth="1"/>
    <col min="11527" max="11527" width="13.6640625" style="232" customWidth="1"/>
    <col min="11528" max="11528" width="27.33203125" style="232" customWidth="1"/>
    <col min="11529" max="11529" width="16.33203125" style="232" customWidth="1"/>
    <col min="11530" max="11530" width="18.44140625" style="232" customWidth="1"/>
    <col min="11531" max="11531" width="11.21875" style="232" customWidth="1"/>
    <col min="11532" max="11532" width="4.5546875" style="232" customWidth="1"/>
    <col min="11533" max="11533" width="26.5546875" style="232" customWidth="1"/>
    <col min="11534" max="11534" width="8.88671875" style="232" customWidth="1"/>
    <col min="11535" max="11535" width="9.21875" style="232" customWidth="1"/>
    <col min="11536" max="11536" width="4" style="232" customWidth="1"/>
    <col min="11537" max="11537" width="14.21875" style="232" customWidth="1"/>
    <col min="11538" max="11538" width="15.33203125" style="232" customWidth="1"/>
    <col min="11539" max="11539" width="0.21875" style="232" customWidth="1"/>
    <col min="11540" max="11540" width="13" style="232" customWidth="1"/>
    <col min="11541" max="11541" width="8.88671875" style="232" customWidth="1"/>
    <col min="11542" max="11542" width="2.33203125" style="232" customWidth="1"/>
    <col min="11543" max="11543" width="3.77734375" style="232" customWidth="1"/>
    <col min="11544" max="11548" width="4.109375" style="232" customWidth="1"/>
    <col min="11549" max="11549" width="4.5546875" style="232" customWidth="1"/>
    <col min="11550" max="11550" width="5.44140625" style="232" customWidth="1"/>
    <col min="11551" max="11551" width="12.6640625" style="232" customWidth="1"/>
    <col min="11552" max="11552" width="14" style="232" customWidth="1"/>
    <col min="11553" max="11553" width="5.33203125" style="232" customWidth="1"/>
    <col min="11554" max="11554" width="5.5546875" style="232" customWidth="1"/>
    <col min="11555" max="11555" width="4.88671875" style="232" customWidth="1"/>
    <col min="11556" max="11556" width="7.44140625" style="232"/>
    <col min="11557" max="11557" width="14.21875" style="232" customWidth="1"/>
    <col min="11558" max="11776" width="7.44140625" style="232"/>
    <col min="11777" max="11777" width="15.77734375" style="232" customWidth="1"/>
    <col min="11778" max="11778" width="10.21875" style="232" bestFit="1" customWidth="1"/>
    <col min="11779" max="11779" width="4.44140625" style="232" customWidth="1"/>
    <col min="11780" max="11780" width="5.33203125" style="232" customWidth="1"/>
    <col min="11781" max="11781" width="3.5546875" style="232" customWidth="1"/>
    <col min="11782" max="11782" width="5.33203125" style="232" customWidth="1"/>
    <col min="11783" max="11783" width="13.6640625" style="232" customWidth="1"/>
    <col min="11784" max="11784" width="27.33203125" style="232" customWidth="1"/>
    <col min="11785" max="11785" width="16.33203125" style="232" customWidth="1"/>
    <col min="11786" max="11786" width="18.44140625" style="232" customWidth="1"/>
    <col min="11787" max="11787" width="11.21875" style="232" customWidth="1"/>
    <col min="11788" max="11788" width="4.5546875" style="232" customWidth="1"/>
    <col min="11789" max="11789" width="26.5546875" style="232" customWidth="1"/>
    <col min="11790" max="11790" width="8.88671875" style="232" customWidth="1"/>
    <col min="11791" max="11791" width="9.21875" style="232" customWidth="1"/>
    <col min="11792" max="11792" width="4" style="232" customWidth="1"/>
    <col min="11793" max="11793" width="14.21875" style="232" customWidth="1"/>
    <col min="11794" max="11794" width="15.33203125" style="232" customWidth="1"/>
    <col min="11795" max="11795" width="0.21875" style="232" customWidth="1"/>
    <col min="11796" max="11796" width="13" style="232" customWidth="1"/>
    <col min="11797" max="11797" width="8.88671875" style="232" customWidth="1"/>
    <col min="11798" max="11798" width="2.33203125" style="232" customWidth="1"/>
    <col min="11799" max="11799" width="3.77734375" style="232" customWidth="1"/>
    <col min="11800" max="11804" width="4.109375" style="232" customWidth="1"/>
    <col min="11805" max="11805" width="4.5546875" style="232" customWidth="1"/>
    <col min="11806" max="11806" width="5.44140625" style="232" customWidth="1"/>
    <col min="11807" max="11807" width="12.6640625" style="232" customWidth="1"/>
    <col min="11808" max="11808" width="14" style="232" customWidth="1"/>
    <col min="11809" max="11809" width="5.33203125" style="232" customWidth="1"/>
    <col min="11810" max="11810" width="5.5546875" style="232" customWidth="1"/>
    <col min="11811" max="11811" width="4.88671875" style="232" customWidth="1"/>
    <col min="11812" max="11812" width="7.44140625" style="232"/>
    <col min="11813" max="11813" width="14.21875" style="232" customWidth="1"/>
    <col min="11814" max="12032" width="7.44140625" style="232"/>
    <col min="12033" max="12033" width="15.77734375" style="232" customWidth="1"/>
    <col min="12034" max="12034" width="10.21875" style="232" bestFit="1" customWidth="1"/>
    <col min="12035" max="12035" width="4.44140625" style="232" customWidth="1"/>
    <col min="12036" max="12036" width="5.33203125" style="232" customWidth="1"/>
    <col min="12037" max="12037" width="3.5546875" style="232" customWidth="1"/>
    <col min="12038" max="12038" width="5.33203125" style="232" customWidth="1"/>
    <col min="12039" max="12039" width="13.6640625" style="232" customWidth="1"/>
    <col min="12040" max="12040" width="27.33203125" style="232" customWidth="1"/>
    <col min="12041" max="12041" width="16.33203125" style="232" customWidth="1"/>
    <col min="12042" max="12042" width="18.44140625" style="232" customWidth="1"/>
    <col min="12043" max="12043" width="11.21875" style="232" customWidth="1"/>
    <col min="12044" max="12044" width="4.5546875" style="232" customWidth="1"/>
    <col min="12045" max="12045" width="26.5546875" style="232" customWidth="1"/>
    <col min="12046" max="12046" width="8.88671875" style="232" customWidth="1"/>
    <col min="12047" max="12047" width="9.21875" style="232" customWidth="1"/>
    <col min="12048" max="12048" width="4" style="232" customWidth="1"/>
    <col min="12049" max="12049" width="14.21875" style="232" customWidth="1"/>
    <col min="12050" max="12050" width="15.33203125" style="232" customWidth="1"/>
    <col min="12051" max="12051" width="0.21875" style="232" customWidth="1"/>
    <col min="12052" max="12052" width="13" style="232" customWidth="1"/>
    <col min="12053" max="12053" width="8.88671875" style="232" customWidth="1"/>
    <col min="12054" max="12054" width="2.33203125" style="232" customWidth="1"/>
    <col min="12055" max="12055" width="3.77734375" style="232" customWidth="1"/>
    <col min="12056" max="12060" width="4.109375" style="232" customWidth="1"/>
    <col min="12061" max="12061" width="4.5546875" style="232" customWidth="1"/>
    <col min="12062" max="12062" width="5.44140625" style="232" customWidth="1"/>
    <col min="12063" max="12063" width="12.6640625" style="232" customWidth="1"/>
    <col min="12064" max="12064" width="14" style="232" customWidth="1"/>
    <col min="12065" max="12065" width="5.33203125" style="232" customWidth="1"/>
    <col min="12066" max="12066" width="5.5546875" style="232" customWidth="1"/>
    <col min="12067" max="12067" width="4.88671875" style="232" customWidth="1"/>
    <col min="12068" max="12068" width="7.44140625" style="232"/>
    <col min="12069" max="12069" width="14.21875" style="232" customWidth="1"/>
    <col min="12070" max="12288" width="7.44140625" style="232"/>
    <col min="12289" max="12289" width="15.77734375" style="232" customWidth="1"/>
    <col min="12290" max="12290" width="10.21875" style="232" bestFit="1" customWidth="1"/>
    <col min="12291" max="12291" width="4.44140625" style="232" customWidth="1"/>
    <col min="12292" max="12292" width="5.33203125" style="232" customWidth="1"/>
    <col min="12293" max="12293" width="3.5546875" style="232" customWidth="1"/>
    <col min="12294" max="12294" width="5.33203125" style="232" customWidth="1"/>
    <col min="12295" max="12295" width="13.6640625" style="232" customWidth="1"/>
    <col min="12296" max="12296" width="27.33203125" style="232" customWidth="1"/>
    <col min="12297" max="12297" width="16.33203125" style="232" customWidth="1"/>
    <col min="12298" max="12298" width="18.44140625" style="232" customWidth="1"/>
    <col min="12299" max="12299" width="11.21875" style="232" customWidth="1"/>
    <col min="12300" max="12300" width="4.5546875" style="232" customWidth="1"/>
    <col min="12301" max="12301" width="26.5546875" style="232" customWidth="1"/>
    <col min="12302" max="12302" width="8.88671875" style="232" customWidth="1"/>
    <col min="12303" max="12303" width="9.21875" style="232" customWidth="1"/>
    <col min="12304" max="12304" width="4" style="232" customWidth="1"/>
    <col min="12305" max="12305" width="14.21875" style="232" customWidth="1"/>
    <col min="12306" max="12306" width="15.33203125" style="232" customWidth="1"/>
    <col min="12307" max="12307" width="0.21875" style="232" customWidth="1"/>
    <col min="12308" max="12308" width="13" style="232" customWidth="1"/>
    <col min="12309" max="12309" width="8.88671875" style="232" customWidth="1"/>
    <col min="12310" max="12310" width="2.33203125" style="232" customWidth="1"/>
    <col min="12311" max="12311" width="3.77734375" style="232" customWidth="1"/>
    <col min="12312" max="12316" width="4.109375" style="232" customWidth="1"/>
    <col min="12317" max="12317" width="4.5546875" style="232" customWidth="1"/>
    <col min="12318" max="12318" width="5.44140625" style="232" customWidth="1"/>
    <col min="12319" max="12319" width="12.6640625" style="232" customWidth="1"/>
    <col min="12320" max="12320" width="14" style="232" customWidth="1"/>
    <col min="12321" max="12321" width="5.33203125" style="232" customWidth="1"/>
    <col min="12322" max="12322" width="5.5546875" style="232" customWidth="1"/>
    <col min="12323" max="12323" width="4.88671875" style="232" customWidth="1"/>
    <col min="12324" max="12324" width="7.44140625" style="232"/>
    <col min="12325" max="12325" width="14.21875" style="232" customWidth="1"/>
    <col min="12326" max="12544" width="7.44140625" style="232"/>
    <col min="12545" max="12545" width="15.77734375" style="232" customWidth="1"/>
    <col min="12546" max="12546" width="10.21875" style="232" bestFit="1" customWidth="1"/>
    <col min="12547" max="12547" width="4.44140625" style="232" customWidth="1"/>
    <col min="12548" max="12548" width="5.33203125" style="232" customWidth="1"/>
    <col min="12549" max="12549" width="3.5546875" style="232" customWidth="1"/>
    <col min="12550" max="12550" width="5.33203125" style="232" customWidth="1"/>
    <col min="12551" max="12551" width="13.6640625" style="232" customWidth="1"/>
    <col min="12552" max="12552" width="27.33203125" style="232" customWidth="1"/>
    <col min="12553" max="12553" width="16.33203125" style="232" customWidth="1"/>
    <col min="12554" max="12554" width="18.44140625" style="232" customWidth="1"/>
    <col min="12555" max="12555" width="11.21875" style="232" customWidth="1"/>
    <col min="12556" max="12556" width="4.5546875" style="232" customWidth="1"/>
    <col min="12557" max="12557" width="26.5546875" style="232" customWidth="1"/>
    <col min="12558" max="12558" width="8.88671875" style="232" customWidth="1"/>
    <col min="12559" max="12559" width="9.21875" style="232" customWidth="1"/>
    <col min="12560" max="12560" width="4" style="232" customWidth="1"/>
    <col min="12561" max="12561" width="14.21875" style="232" customWidth="1"/>
    <col min="12562" max="12562" width="15.33203125" style="232" customWidth="1"/>
    <col min="12563" max="12563" width="0.21875" style="232" customWidth="1"/>
    <col min="12564" max="12564" width="13" style="232" customWidth="1"/>
    <col min="12565" max="12565" width="8.88671875" style="232" customWidth="1"/>
    <col min="12566" max="12566" width="2.33203125" style="232" customWidth="1"/>
    <col min="12567" max="12567" width="3.77734375" style="232" customWidth="1"/>
    <col min="12568" max="12572" width="4.109375" style="232" customWidth="1"/>
    <col min="12573" max="12573" width="4.5546875" style="232" customWidth="1"/>
    <col min="12574" max="12574" width="5.44140625" style="232" customWidth="1"/>
    <col min="12575" max="12575" width="12.6640625" style="232" customWidth="1"/>
    <col min="12576" max="12576" width="14" style="232" customWidth="1"/>
    <col min="12577" max="12577" width="5.33203125" style="232" customWidth="1"/>
    <col min="12578" max="12578" width="5.5546875" style="232" customWidth="1"/>
    <col min="12579" max="12579" width="4.88671875" style="232" customWidth="1"/>
    <col min="12580" max="12580" width="7.44140625" style="232"/>
    <col min="12581" max="12581" width="14.21875" style="232" customWidth="1"/>
    <col min="12582" max="12800" width="7.44140625" style="232"/>
    <col min="12801" max="12801" width="15.77734375" style="232" customWidth="1"/>
    <col min="12802" max="12802" width="10.21875" style="232" bestFit="1" customWidth="1"/>
    <col min="12803" max="12803" width="4.44140625" style="232" customWidth="1"/>
    <col min="12804" max="12804" width="5.33203125" style="232" customWidth="1"/>
    <col min="12805" max="12805" width="3.5546875" style="232" customWidth="1"/>
    <col min="12806" max="12806" width="5.33203125" style="232" customWidth="1"/>
    <col min="12807" max="12807" width="13.6640625" style="232" customWidth="1"/>
    <col min="12808" max="12808" width="27.33203125" style="232" customWidth="1"/>
    <col min="12809" max="12809" width="16.33203125" style="232" customWidth="1"/>
    <col min="12810" max="12810" width="18.44140625" style="232" customWidth="1"/>
    <col min="12811" max="12811" width="11.21875" style="232" customWidth="1"/>
    <col min="12812" max="12812" width="4.5546875" style="232" customWidth="1"/>
    <col min="12813" max="12813" width="26.5546875" style="232" customWidth="1"/>
    <col min="12814" max="12814" width="8.88671875" style="232" customWidth="1"/>
    <col min="12815" max="12815" width="9.21875" style="232" customWidth="1"/>
    <col min="12816" max="12816" width="4" style="232" customWidth="1"/>
    <col min="12817" max="12817" width="14.21875" style="232" customWidth="1"/>
    <col min="12818" max="12818" width="15.33203125" style="232" customWidth="1"/>
    <col min="12819" max="12819" width="0.21875" style="232" customWidth="1"/>
    <col min="12820" max="12820" width="13" style="232" customWidth="1"/>
    <col min="12821" max="12821" width="8.88671875" style="232" customWidth="1"/>
    <col min="12822" max="12822" width="2.33203125" style="232" customWidth="1"/>
    <col min="12823" max="12823" width="3.77734375" style="232" customWidth="1"/>
    <col min="12824" max="12828" width="4.109375" style="232" customWidth="1"/>
    <col min="12829" max="12829" width="4.5546875" style="232" customWidth="1"/>
    <col min="12830" max="12830" width="5.44140625" style="232" customWidth="1"/>
    <col min="12831" max="12831" width="12.6640625" style="232" customWidth="1"/>
    <col min="12832" max="12832" width="14" style="232" customWidth="1"/>
    <col min="12833" max="12833" width="5.33203125" style="232" customWidth="1"/>
    <col min="12834" max="12834" width="5.5546875" style="232" customWidth="1"/>
    <col min="12835" max="12835" width="4.88671875" style="232" customWidth="1"/>
    <col min="12836" max="12836" width="7.44140625" style="232"/>
    <col min="12837" max="12837" width="14.21875" style="232" customWidth="1"/>
    <col min="12838" max="13056" width="7.44140625" style="232"/>
    <col min="13057" max="13057" width="15.77734375" style="232" customWidth="1"/>
    <col min="13058" max="13058" width="10.21875" style="232" bestFit="1" customWidth="1"/>
    <col min="13059" max="13059" width="4.44140625" style="232" customWidth="1"/>
    <col min="13060" max="13060" width="5.33203125" style="232" customWidth="1"/>
    <col min="13061" max="13061" width="3.5546875" style="232" customWidth="1"/>
    <col min="13062" max="13062" width="5.33203125" style="232" customWidth="1"/>
    <col min="13063" max="13063" width="13.6640625" style="232" customWidth="1"/>
    <col min="13064" max="13064" width="27.33203125" style="232" customWidth="1"/>
    <col min="13065" max="13065" width="16.33203125" style="232" customWidth="1"/>
    <col min="13066" max="13066" width="18.44140625" style="232" customWidth="1"/>
    <col min="13067" max="13067" width="11.21875" style="232" customWidth="1"/>
    <col min="13068" max="13068" width="4.5546875" style="232" customWidth="1"/>
    <col min="13069" max="13069" width="26.5546875" style="232" customWidth="1"/>
    <col min="13070" max="13070" width="8.88671875" style="232" customWidth="1"/>
    <col min="13071" max="13071" width="9.21875" style="232" customWidth="1"/>
    <col min="13072" max="13072" width="4" style="232" customWidth="1"/>
    <col min="13073" max="13073" width="14.21875" style="232" customWidth="1"/>
    <col min="13074" max="13074" width="15.33203125" style="232" customWidth="1"/>
    <col min="13075" max="13075" width="0.21875" style="232" customWidth="1"/>
    <col min="13076" max="13076" width="13" style="232" customWidth="1"/>
    <col min="13077" max="13077" width="8.88671875" style="232" customWidth="1"/>
    <col min="13078" max="13078" width="2.33203125" style="232" customWidth="1"/>
    <col min="13079" max="13079" width="3.77734375" style="232" customWidth="1"/>
    <col min="13080" max="13084" width="4.109375" style="232" customWidth="1"/>
    <col min="13085" max="13085" width="4.5546875" style="232" customWidth="1"/>
    <col min="13086" max="13086" width="5.44140625" style="232" customWidth="1"/>
    <col min="13087" max="13087" width="12.6640625" style="232" customWidth="1"/>
    <col min="13088" max="13088" width="14" style="232" customWidth="1"/>
    <col min="13089" max="13089" width="5.33203125" style="232" customWidth="1"/>
    <col min="13090" max="13090" width="5.5546875" style="232" customWidth="1"/>
    <col min="13091" max="13091" width="4.88671875" style="232" customWidth="1"/>
    <col min="13092" max="13092" width="7.44140625" style="232"/>
    <col min="13093" max="13093" width="14.21875" style="232" customWidth="1"/>
    <col min="13094" max="13312" width="7.44140625" style="232"/>
    <col min="13313" max="13313" width="15.77734375" style="232" customWidth="1"/>
    <col min="13314" max="13314" width="10.21875" style="232" bestFit="1" customWidth="1"/>
    <col min="13315" max="13315" width="4.44140625" style="232" customWidth="1"/>
    <col min="13316" max="13316" width="5.33203125" style="232" customWidth="1"/>
    <col min="13317" max="13317" width="3.5546875" style="232" customWidth="1"/>
    <col min="13318" max="13318" width="5.33203125" style="232" customWidth="1"/>
    <col min="13319" max="13319" width="13.6640625" style="232" customWidth="1"/>
    <col min="13320" max="13320" width="27.33203125" style="232" customWidth="1"/>
    <col min="13321" max="13321" width="16.33203125" style="232" customWidth="1"/>
    <col min="13322" max="13322" width="18.44140625" style="232" customWidth="1"/>
    <col min="13323" max="13323" width="11.21875" style="232" customWidth="1"/>
    <col min="13324" max="13324" width="4.5546875" style="232" customWidth="1"/>
    <col min="13325" max="13325" width="26.5546875" style="232" customWidth="1"/>
    <col min="13326" max="13326" width="8.88671875" style="232" customWidth="1"/>
    <col min="13327" max="13327" width="9.21875" style="232" customWidth="1"/>
    <col min="13328" max="13328" width="4" style="232" customWidth="1"/>
    <col min="13329" max="13329" width="14.21875" style="232" customWidth="1"/>
    <col min="13330" max="13330" width="15.33203125" style="232" customWidth="1"/>
    <col min="13331" max="13331" width="0.21875" style="232" customWidth="1"/>
    <col min="13332" max="13332" width="13" style="232" customWidth="1"/>
    <col min="13333" max="13333" width="8.88671875" style="232" customWidth="1"/>
    <col min="13334" max="13334" width="2.33203125" style="232" customWidth="1"/>
    <col min="13335" max="13335" width="3.77734375" style="232" customWidth="1"/>
    <col min="13336" max="13340" width="4.109375" style="232" customWidth="1"/>
    <col min="13341" max="13341" width="4.5546875" style="232" customWidth="1"/>
    <col min="13342" max="13342" width="5.44140625" style="232" customWidth="1"/>
    <col min="13343" max="13343" width="12.6640625" style="232" customWidth="1"/>
    <col min="13344" max="13344" width="14" style="232" customWidth="1"/>
    <col min="13345" max="13345" width="5.33203125" style="232" customWidth="1"/>
    <col min="13346" max="13346" width="5.5546875" style="232" customWidth="1"/>
    <col min="13347" max="13347" width="4.88671875" style="232" customWidth="1"/>
    <col min="13348" max="13348" width="7.44140625" style="232"/>
    <col min="13349" max="13349" width="14.21875" style="232" customWidth="1"/>
    <col min="13350" max="13568" width="7.44140625" style="232"/>
    <col min="13569" max="13569" width="15.77734375" style="232" customWidth="1"/>
    <col min="13570" max="13570" width="10.21875" style="232" bestFit="1" customWidth="1"/>
    <col min="13571" max="13571" width="4.44140625" style="232" customWidth="1"/>
    <col min="13572" max="13572" width="5.33203125" style="232" customWidth="1"/>
    <col min="13573" max="13573" width="3.5546875" style="232" customWidth="1"/>
    <col min="13574" max="13574" width="5.33203125" style="232" customWidth="1"/>
    <col min="13575" max="13575" width="13.6640625" style="232" customWidth="1"/>
    <col min="13576" max="13576" width="27.33203125" style="232" customWidth="1"/>
    <col min="13577" max="13577" width="16.33203125" style="232" customWidth="1"/>
    <col min="13578" max="13578" width="18.44140625" style="232" customWidth="1"/>
    <col min="13579" max="13579" width="11.21875" style="232" customWidth="1"/>
    <col min="13580" max="13580" width="4.5546875" style="232" customWidth="1"/>
    <col min="13581" max="13581" width="26.5546875" style="232" customWidth="1"/>
    <col min="13582" max="13582" width="8.88671875" style="232" customWidth="1"/>
    <col min="13583" max="13583" width="9.21875" style="232" customWidth="1"/>
    <col min="13584" max="13584" width="4" style="232" customWidth="1"/>
    <col min="13585" max="13585" width="14.21875" style="232" customWidth="1"/>
    <col min="13586" max="13586" width="15.33203125" style="232" customWidth="1"/>
    <col min="13587" max="13587" width="0.21875" style="232" customWidth="1"/>
    <col min="13588" max="13588" width="13" style="232" customWidth="1"/>
    <col min="13589" max="13589" width="8.88671875" style="232" customWidth="1"/>
    <col min="13590" max="13590" width="2.33203125" style="232" customWidth="1"/>
    <col min="13591" max="13591" width="3.77734375" style="232" customWidth="1"/>
    <col min="13592" max="13596" width="4.109375" style="232" customWidth="1"/>
    <col min="13597" max="13597" width="4.5546875" style="232" customWidth="1"/>
    <col min="13598" max="13598" width="5.44140625" style="232" customWidth="1"/>
    <col min="13599" max="13599" width="12.6640625" style="232" customWidth="1"/>
    <col min="13600" max="13600" width="14" style="232" customWidth="1"/>
    <col min="13601" max="13601" width="5.33203125" style="232" customWidth="1"/>
    <col min="13602" max="13602" width="5.5546875" style="232" customWidth="1"/>
    <col min="13603" max="13603" width="4.88671875" style="232" customWidth="1"/>
    <col min="13604" max="13604" width="7.44140625" style="232"/>
    <col min="13605" max="13605" width="14.21875" style="232" customWidth="1"/>
    <col min="13606" max="13824" width="7.44140625" style="232"/>
    <col min="13825" max="13825" width="15.77734375" style="232" customWidth="1"/>
    <col min="13826" max="13826" width="10.21875" style="232" bestFit="1" customWidth="1"/>
    <col min="13827" max="13827" width="4.44140625" style="232" customWidth="1"/>
    <col min="13828" max="13828" width="5.33203125" style="232" customWidth="1"/>
    <col min="13829" max="13829" width="3.5546875" style="232" customWidth="1"/>
    <col min="13830" max="13830" width="5.33203125" style="232" customWidth="1"/>
    <col min="13831" max="13831" width="13.6640625" style="232" customWidth="1"/>
    <col min="13832" max="13832" width="27.33203125" style="232" customWidth="1"/>
    <col min="13833" max="13833" width="16.33203125" style="232" customWidth="1"/>
    <col min="13834" max="13834" width="18.44140625" style="232" customWidth="1"/>
    <col min="13835" max="13835" width="11.21875" style="232" customWidth="1"/>
    <col min="13836" max="13836" width="4.5546875" style="232" customWidth="1"/>
    <col min="13837" max="13837" width="26.5546875" style="232" customWidth="1"/>
    <col min="13838" max="13838" width="8.88671875" style="232" customWidth="1"/>
    <col min="13839" max="13839" width="9.21875" style="232" customWidth="1"/>
    <col min="13840" max="13840" width="4" style="232" customWidth="1"/>
    <col min="13841" max="13841" width="14.21875" style="232" customWidth="1"/>
    <col min="13842" max="13842" width="15.33203125" style="232" customWidth="1"/>
    <col min="13843" max="13843" width="0.21875" style="232" customWidth="1"/>
    <col min="13844" max="13844" width="13" style="232" customWidth="1"/>
    <col min="13845" max="13845" width="8.88671875" style="232" customWidth="1"/>
    <col min="13846" max="13846" width="2.33203125" style="232" customWidth="1"/>
    <col min="13847" max="13847" width="3.77734375" style="232" customWidth="1"/>
    <col min="13848" max="13852" width="4.109375" style="232" customWidth="1"/>
    <col min="13853" max="13853" width="4.5546875" style="232" customWidth="1"/>
    <col min="13854" max="13854" width="5.44140625" style="232" customWidth="1"/>
    <col min="13855" max="13855" width="12.6640625" style="232" customWidth="1"/>
    <col min="13856" max="13856" width="14" style="232" customWidth="1"/>
    <col min="13857" max="13857" width="5.33203125" style="232" customWidth="1"/>
    <col min="13858" max="13858" width="5.5546875" style="232" customWidth="1"/>
    <col min="13859" max="13859" width="4.88671875" style="232" customWidth="1"/>
    <col min="13860" max="13860" width="7.44140625" style="232"/>
    <col min="13861" max="13861" width="14.21875" style="232" customWidth="1"/>
    <col min="13862" max="14080" width="7.44140625" style="232"/>
    <col min="14081" max="14081" width="15.77734375" style="232" customWidth="1"/>
    <col min="14082" max="14082" width="10.21875" style="232" bestFit="1" customWidth="1"/>
    <col min="14083" max="14083" width="4.44140625" style="232" customWidth="1"/>
    <col min="14084" max="14084" width="5.33203125" style="232" customWidth="1"/>
    <col min="14085" max="14085" width="3.5546875" style="232" customWidth="1"/>
    <col min="14086" max="14086" width="5.33203125" style="232" customWidth="1"/>
    <col min="14087" max="14087" width="13.6640625" style="232" customWidth="1"/>
    <col min="14088" max="14088" width="27.33203125" style="232" customWidth="1"/>
    <col min="14089" max="14089" width="16.33203125" style="232" customWidth="1"/>
    <col min="14090" max="14090" width="18.44140625" style="232" customWidth="1"/>
    <col min="14091" max="14091" width="11.21875" style="232" customWidth="1"/>
    <col min="14092" max="14092" width="4.5546875" style="232" customWidth="1"/>
    <col min="14093" max="14093" width="26.5546875" style="232" customWidth="1"/>
    <col min="14094" max="14094" width="8.88671875" style="232" customWidth="1"/>
    <col min="14095" max="14095" width="9.21875" style="232" customWidth="1"/>
    <col min="14096" max="14096" width="4" style="232" customWidth="1"/>
    <col min="14097" max="14097" width="14.21875" style="232" customWidth="1"/>
    <col min="14098" max="14098" width="15.33203125" style="232" customWidth="1"/>
    <col min="14099" max="14099" width="0.21875" style="232" customWidth="1"/>
    <col min="14100" max="14100" width="13" style="232" customWidth="1"/>
    <col min="14101" max="14101" width="8.88671875" style="232" customWidth="1"/>
    <col min="14102" max="14102" width="2.33203125" style="232" customWidth="1"/>
    <col min="14103" max="14103" width="3.77734375" style="232" customWidth="1"/>
    <col min="14104" max="14108" width="4.109375" style="232" customWidth="1"/>
    <col min="14109" max="14109" width="4.5546875" style="232" customWidth="1"/>
    <col min="14110" max="14110" width="5.44140625" style="232" customWidth="1"/>
    <col min="14111" max="14111" width="12.6640625" style="232" customWidth="1"/>
    <col min="14112" max="14112" width="14" style="232" customWidth="1"/>
    <col min="14113" max="14113" width="5.33203125" style="232" customWidth="1"/>
    <col min="14114" max="14114" width="5.5546875" style="232" customWidth="1"/>
    <col min="14115" max="14115" width="4.88671875" style="232" customWidth="1"/>
    <col min="14116" max="14116" width="7.44140625" style="232"/>
    <col min="14117" max="14117" width="14.21875" style="232" customWidth="1"/>
    <col min="14118" max="14336" width="7.44140625" style="232"/>
    <col min="14337" max="14337" width="15.77734375" style="232" customWidth="1"/>
    <col min="14338" max="14338" width="10.21875" style="232" bestFit="1" customWidth="1"/>
    <col min="14339" max="14339" width="4.44140625" style="232" customWidth="1"/>
    <col min="14340" max="14340" width="5.33203125" style="232" customWidth="1"/>
    <col min="14341" max="14341" width="3.5546875" style="232" customWidth="1"/>
    <col min="14342" max="14342" width="5.33203125" style="232" customWidth="1"/>
    <col min="14343" max="14343" width="13.6640625" style="232" customWidth="1"/>
    <col min="14344" max="14344" width="27.33203125" style="232" customWidth="1"/>
    <col min="14345" max="14345" width="16.33203125" style="232" customWidth="1"/>
    <col min="14346" max="14346" width="18.44140625" style="232" customWidth="1"/>
    <col min="14347" max="14347" width="11.21875" style="232" customWidth="1"/>
    <col min="14348" max="14348" width="4.5546875" style="232" customWidth="1"/>
    <col min="14349" max="14349" width="26.5546875" style="232" customWidth="1"/>
    <col min="14350" max="14350" width="8.88671875" style="232" customWidth="1"/>
    <col min="14351" max="14351" width="9.21875" style="232" customWidth="1"/>
    <col min="14352" max="14352" width="4" style="232" customWidth="1"/>
    <col min="14353" max="14353" width="14.21875" style="232" customWidth="1"/>
    <col min="14354" max="14354" width="15.33203125" style="232" customWidth="1"/>
    <col min="14355" max="14355" width="0.21875" style="232" customWidth="1"/>
    <col min="14356" max="14356" width="13" style="232" customWidth="1"/>
    <col min="14357" max="14357" width="8.88671875" style="232" customWidth="1"/>
    <col min="14358" max="14358" width="2.33203125" style="232" customWidth="1"/>
    <col min="14359" max="14359" width="3.77734375" style="232" customWidth="1"/>
    <col min="14360" max="14364" width="4.109375" style="232" customWidth="1"/>
    <col min="14365" max="14365" width="4.5546875" style="232" customWidth="1"/>
    <col min="14366" max="14366" width="5.44140625" style="232" customWidth="1"/>
    <col min="14367" max="14367" width="12.6640625" style="232" customWidth="1"/>
    <col min="14368" max="14368" width="14" style="232" customWidth="1"/>
    <col min="14369" max="14369" width="5.33203125" style="232" customWidth="1"/>
    <col min="14370" max="14370" width="5.5546875" style="232" customWidth="1"/>
    <col min="14371" max="14371" width="4.88671875" style="232" customWidth="1"/>
    <col min="14372" max="14372" width="7.44140625" style="232"/>
    <col min="14373" max="14373" width="14.21875" style="232" customWidth="1"/>
    <col min="14374" max="14592" width="7.44140625" style="232"/>
    <col min="14593" max="14593" width="15.77734375" style="232" customWidth="1"/>
    <col min="14594" max="14594" width="10.21875" style="232" bestFit="1" customWidth="1"/>
    <col min="14595" max="14595" width="4.44140625" style="232" customWidth="1"/>
    <col min="14596" max="14596" width="5.33203125" style="232" customWidth="1"/>
    <col min="14597" max="14597" width="3.5546875" style="232" customWidth="1"/>
    <col min="14598" max="14598" width="5.33203125" style="232" customWidth="1"/>
    <col min="14599" max="14599" width="13.6640625" style="232" customWidth="1"/>
    <col min="14600" max="14600" width="27.33203125" style="232" customWidth="1"/>
    <col min="14601" max="14601" width="16.33203125" style="232" customWidth="1"/>
    <col min="14602" max="14602" width="18.44140625" style="232" customWidth="1"/>
    <col min="14603" max="14603" width="11.21875" style="232" customWidth="1"/>
    <col min="14604" max="14604" width="4.5546875" style="232" customWidth="1"/>
    <col min="14605" max="14605" width="26.5546875" style="232" customWidth="1"/>
    <col min="14606" max="14606" width="8.88671875" style="232" customWidth="1"/>
    <col min="14607" max="14607" width="9.21875" style="232" customWidth="1"/>
    <col min="14608" max="14608" width="4" style="232" customWidth="1"/>
    <col min="14609" max="14609" width="14.21875" style="232" customWidth="1"/>
    <col min="14610" max="14610" width="15.33203125" style="232" customWidth="1"/>
    <col min="14611" max="14611" width="0.21875" style="232" customWidth="1"/>
    <col min="14612" max="14612" width="13" style="232" customWidth="1"/>
    <col min="14613" max="14613" width="8.88671875" style="232" customWidth="1"/>
    <col min="14614" max="14614" width="2.33203125" style="232" customWidth="1"/>
    <col min="14615" max="14615" width="3.77734375" style="232" customWidth="1"/>
    <col min="14616" max="14620" width="4.109375" style="232" customWidth="1"/>
    <col min="14621" max="14621" width="4.5546875" style="232" customWidth="1"/>
    <col min="14622" max="14622" width="5.44140625" style="232" customWidth="1"/>
    <col min="14623" max="14623" width="12.6640625" style="232" customWidth="1"/>
    <col min="14624" max="14624" width="14" style="232" customWidth="1"/>
    <col min="14625" max="14625" width="5.33203125" style="232" customWidth="1"/>
    <col min="14626" max="14626" width="5.5546875" style="232" customWidth="1"/>
    <col min="14627" max="14627" width="4.88671875" style="232" customWidth="1"/>
    <col min="14628" max="14628" width="7.44140625" style="232"/>
    <col min="14629" max="14629" width="14.21875" style="232" customWidth="1"/>
    <col min="14630" max="14848" width="7.44140625" style="232"/>
    <col min="14849" max="14849" width="15.77734375" style="232" customWidth="1"/>
    <col min="14850" max="14850" width="10.21875" style="232" bestFit="1" customWidth="1"/>
    <col min="14851" max="14851" width="4.44140625" style="232" customWidth="1"/>
    <col min="14852" max="14852" width="5.33203125" style="232" customWidth="1"/>
    <col min="14853" max="14853" width="3.5546875" style="232" customWidth="1"/>
    <col min="14854" max="14854" width="5.33203125" style="232" customWidth="1"/>
    <col min="14855" max="14855" width="13.6640625" style="232" customWidth="1"/>
    <col min="14856" max="14856" width="27.33203125" style="232" customWidth="1"/>
    <col min="14857" max="14857" width="16.33203125" style="232" customWidth="1"/>
    <col min="14858" max="14858" width="18.44140625" style="232" customWidth="1"/>
    <col min="14859" max="14859" width="11.21875" style="232" customWidth="1"/>
    <col min="14860" max="14860" width="4.5546875" style="232" customWidth="1"/>
    <col min="14861" max="14861" width="26.5546875" style="232" customWidth="1"/>
    <col min="14862" max="14862" width="8.88671875" style="232" customWidth="1"/>
    <col min="14863" max="14863" width="9.21875" style="232" customWidth="1"/>
    <col min="14864" max="14864" width="4" style="232" customWidth="1"/>
    <col min="14865" max="14865" width="14.21875" style="232" customWidth="1"/>
    <col min="14866" max="14866" width="15.33203125" style="232" customWidth="1"/>
    <col min="14867" max="14867" width="0.21875" style="232" customWidth="1"/>
    <col min="14868" max="14868" width="13" style="232" customWidth="1"/>
    <col min="14869" max="14869" width="8.88671875" style="232" customWidth="1"/>
    <col min="14870" max="14870" width="2.33203125" style="232" customWidth="1"/>
    <col min="14871" max="14871" width="3.77734375" style="232" customWidth="1"/>
    <col min="14872" max="14876" width="4.109375" style="232" customWidth="1"/>
    <col min="14877" max="14877" width="4.5546875" style="232" customWidth="1"/>
    <col min="14878" max="14878" width="5.44140625" style="232" customWidth="1"/>
    <col min="14879" max="14879" width="12.6640625" style="232" customWidth="1"/>
    <col min="14880" max="14880" width="14" style="232" customWidth="1"/>
    <col min="14881" max="14881" width="5.33203125" style="232" customWidth="1"/>
    <col min="14882" max="14882" width="5.5546875" style="232" customWidth="1"/>
    <col min="14883" max="14883" width="4.88671875" style="232" customWidth="1"/>
    <col min="14884" max="14884" width="7.44140625" style="232"/>
    <col min="14885" max="14885" width="14.21875" style="232" customWidth="1"/>
    <col min="14886" max="15104" width="7.44140625" style="232"/>
    <col min="15105" max="15105" width="15.77734375" style="232" customWidth="1"/>
    <col min="15106" max="15106" width="10.21875" style="232" bestFit="1" customWidth="1"/>
    <col min="15107" max="15107" width="4.44140625" style="232" customWidth="1"/>
    <col min="15108" max="15108" width="5.33203125" style="232" customWidth="1"/>
    <col min="15109" max="15109" width="3.5546875" style="232" customWidth="1"/>
    <col min="15110" max="15110" width="5.33203125" style="232" customWidth="1"/>
    <col min="15111" max="15111" width="13.6640625" style="232" customWidth="1"/>
    <col min="15112" max="15112" width="27.33203125" style="232" customWidth="1"/>
    <col min="15113" max="15113" width="16.33203125" style="232" customWidth="1"/>
    <col min="15114" max="15114" width="18.44140625" style="232" customWidth="1"/>
    <col min="15115" max="15115" width="11.21875" style="232" customWidth="1"/>
    <col min="15116" max="15116" width="4.5546875" style="232" customWidth="1"/>
    <col min="15117" max="15117" width="26.5546875" style="232" customWidth="1"/>
    <col min="15118" max="15118" width="8.88671875" style="232" customWidth="1"/>
    <col min="15119" max="15119" width="9.21875" style="232" customWidth="1"/>
    <col min="15120" max="15120" width="4" style="232" customWidth="1"/>
    <col min="15121" max="15121" width="14.21875" style="232" customWidth="1"/>
    <col min="15122" max="15122" width="15.33203125" style="232" customWidth="1"/>
    <col min="15123" max="15123" width="0.21875" style="232" customWidth="1"/>
    <col min="15124" max="15124" width="13" style="232" customWidth="1"/>
    <col min="15125" max="15125" width="8.88671875" style="232" customWidth="1"/>
    <col min="15126" max="15126" width="2.33203125" style="232" customWidth="1"/>
    <col min="15127" max="15127" width="3.77734375" style="232" customWidth="1"/>
    <col min="15128" max="15132" width="4.109375" style="232" customWidth="1"/>
    <col min="15133" max="15133" width="4.5546875" style="232" customWidth="1"/>
    <col min="15134" max="15134" width="5.44140625" style="232" customWidth="1"/>
    <col min="15135" max="15135" width="12.6640625" style="232" customWidth="1"/>
    <col min="15136" max="15136" width="14" style="232" customWidth="1"/>
    <col min="15137" max="15137" width="5.33203125" style="232" customWidth="1"/>
    <col min="15138" max="15138" width="5.5546875" style="232" customWidth="1"/>
    <col min="15139" max="15139" width="4.88671875" style="232" customWidth="1"/>
    <col min="15140" max="15140" width="7.44140625" style="232"/>
    <col min="15141" max="15141" width="14.21875" style="232" customWidth="1"/>
    <col min="15142" max="15360" width="7.44140625" style="232"/>
    <col min="15361" max="15361" width="15.77734375" style="232" customWidth="1"/>
    <col min="15362" max="15362" width="10.21875" style="232" bestFit="1" customWidth="1"/>
    <col min="15363" max="15363" width="4.44140625" style="232" customWidth="1"/>
    <col min="15364" max="15364" width="5.33203125" style="232" customWidth="1"/>
    <col min="15365" max="15365" width="3.5546875" style="232" customWidth="1"/>
    <col min="15366" max="15366" width="5.33203125" style="232" customWidth="1"/>
    <col min="15367" max="15367" width="13.6640625" style="232" customWidth="1"/>
    <col min="15368" max="15368" width="27.33203125" style="232" customWidth="1"/>
    <col min="15369" max="15369" width="16.33203125" style="232" customWidth="1"/>
    <col min="15370" max="15370" width="18.44140625" style="232" customWidth="1"/>
    <col min="15371" max="15371" width="11.21875" style="232" customWidth="1"/>
    <col min="15372" max="15372" width="4.5546875" style="232" customWidth="1"/>
    <col min="15373" max="15373" width="26.5546875" style="232" customWidth="1"/>
    <col min="15374" max="15374" width="8.88671875" style="232" customWidth="1"/>
    <col min="15375" max="15375" width="9.21875" style="232" customWidth="1"/>
    <col min="15376" max="15376" width="4" style="232" customWidth="1"/>
    <col min="15377" max="15377" width="14.21875" style="232" customWidth="1"/>
    <col min="15378" max="15378" width="15.33203125" style="232" customWidth="1"/>
    <col min="15379" max="15379" width="0.21875" style="232" customWidth="1"/>
    <col min="15380" max="15380" width="13" style="232" customWidth="1"/>
    <col min="15381" max="15381" width="8.88671875" style="232" customWidth="1"/>
    <col min="15382" max="15382" width="2.33203125" style="232" customWidth="1"/>
    <col min="15383" max="15383" width="3.77734375" style="232" customWidth="1"/>
    <col min="15384" max="15388" width="4.109375" style="232" customWidth="1"/>
    <col min="15389" max="15389" width="4.5546875" style="232" customWidth="1"/>
    <col min="15390" max="15390" width="5.44140625" style="232" customWidth="1"/>
    <col min="15391" max="15391" width="12.6640625" style="232" customWidth="1"/>
    <col min="15392" max="15392" width="14" style="232" customWidth="1"/>
    <col min="15393" max="15393" width="5.33203125" style="232" customWidth="1"/>
    <col min="15394" max="15394" width="5.5546875" style="232" customWidth="1"/>
    <col min="15395" max="15395" width="4.88671875" style="232" customWidth="1"/>
    <col min="15396" max="15396" width="7.44140625" style="232"/>
    <col min="15397" max="15397" width="14.21875" style="232" customWidth="1"/>
    <col min="15398" max="15616" width="7.44140625" style="232"/>
    <col min="15617" max="15617" width="15.77734375" style="232" customWidth="1"/>
    <col min="15618" max="15618" width="10.21875" style="232" bestFit="1" customWidth="1"/>
    <col min="15619" max="15619" width="4.44140625" style="232" customWidth="1"/>
    <col min="15620" max="15620" width="5.33203125" style="232" customWidth="1"/>
    <col min="15621" max="15621" width="3.5546875" style="232" customWidth="1"/>
    <col min="15622" max="15622" width="5.33203125" style="232" customWidth="1"/>
    <col min="15623" max="15623" width="13.6640625" style="232" customWidth="1"/>
    <col min="15624" max="15624" width="27.33203125" style="232" customWidth="1"/>
    <col min="15625" max="15625" width="16.33203125" style="232" customWidth="1"/>
    <col min="15626" max="15626" width="18.44140625" style="232" customWidth="1"/>
    <col min="15627" max="15627" width="11.21875" style="232" customWidth="1"/>
    <col min="15628" max="15628" width="4.5546875" style="232" customWidth="1"/>
    <col min="15629" max="15629" width="26.5546875" style="232" customWidth="1"/>
    <col min="15630" max="15630" width="8.88671875" style="232" customWidth="1"/>
    <col min="15631" max="15631" width="9.21875" style="232" customWidth="1"/>
    <col min="15632" max="15632" width="4" style="232" customWidth="1"/>
    <col min="15633" max="15633" width="14.21875" style="232" customWidth="1"/>
    <col min="15634" max="15634" width="15.33203125" style="232" customWidth="1"/>
    <col min="15635" max="15635" width="0.21875" style="232" customWidth="1"/>
    <col min="15636" max="15636" width="13" style="232" customWidth="1"/>
    <col min="15637" max="15637" width="8.88671875" style="232" customWidth="1"/>
    <col min="15638" max="15638" width="2.33203125" style="232" customWidth="1"/>
    <col min="15639" max="15639" width="3.77734375" style="232" customWidth="1"/>
    <col min="15640" max="15644" width="4.109375" style="232" customWidth="1"/>
    <col min="15645" max="15645" width="4.5546875" style="232" customWidth="1"/>
    <col min="15646" max="15646" width="5.44140625" style="232" customWidth="1"/>
    <col min="15647" max="15647" width="12.6640625" style="232" customWidth="1"/>
    <col min="15648" max="15648" width="14" style="232" customWidth="1"/>
    <col min="15649" max="15649" width="5.33203125" style="232" customWidth="1"/>
    <col min="15650" max="15650" width="5.5546875" style="232" customWidth="1"/>
    <col min="15651" max="15651" width="4.88671875" style="232" customWidth="1"/>
    <col min="15652" max="15652" width="7.44140625" style="232"/>
    <col min="15653" max="15653" width="14.21875" style="232" customWidth="1"/>
    <col min="15654" max="15872" width="7.44140625" style="232"/>
    <col min="15873" max="15873" width="15.77734375" style="232" customWidth="1"/>
    <col min="15874" max="15874" width="10.21875" style="232" bestFit="1" customWidth="1"/>
    <col min="15875" max="15875" width="4.44140625" style="232" customWidth="1"/>
    <col min="15876" max="15876" width="5.33203125" style="232" customWidth="1"/>
    <col min="15877" max="15877" width="3.5546875" style="232" customWidth="1"/>
    <col min="15878" max="15878" width="5.33203125" style="232" customWidth="1"/>
    <col min="15879" max="15879" width="13.6640625" style="232" customWidth="1"/>
    <col min="15880" max="15880" width="27.33203125" style="232" customWidth="1"/>
    <col min="15881" max="15881" width="16.33203125" style="232" customWidth="1"/>
    <col min="15882" max="15882" width="18.44140625" style="232" customWidth="1"/>
    <col min="15883" max="15883" width="11.21875" style="232" customWidth="1"/>
    <col min="15884" max="15884" width="4.5546875" style="232" customWidth="1"/>
    <col min="15885" max="15885" width="26.5546875" style="232" customWidth="1"/>
    <col min="15886" max="15886" width="8.88671875" style="232" customWidth="1"/>
    <col min="15887" max="15887" width="9.21875" style="232" customWidth="1"/>
    <col min="15888" max="15888" width="4" style="232" customWidth="1"/>
    <col min="15889" max="15889" width="14.21875" style="232" customWidth="1"/>
    <col min="15890" max="15890" width="15.33203125" style="232" customWidth="1"/>
    <col min="15891" max="15891" width="0.21875" style="232" customWidth="1"/>
    <col min="15892" max="15892" width="13" style="232" customWidth="1"/>
    <col min="15893" max="15893" width="8.88671875" style="232" customWidth="1"/>
    <col min="15894" max="15894" width="2.33203125" style="232" customWidth="1"/>
    <col min="15895" max="15895" width="3.77734375" style="232" customWidth="1"/>
    <col min="15896" max="15900" width="4.109375" style="232" customWidth="1"/>
    <col min="15901" max="15901" width="4.5546875" style="232" customWidth="1"/>
    <col min="15902" max="15902" width="5.44140625" style="232" customWidth="1"/>
    <col min="15903" max="15903" width="12.6640625" style="232" customWidth="1"/>
    <col min="15904" max="15904" width="14" style="232" customWidth="1"/>
    <col min="15905" max="15905" width="5.33203125" style="232" customWidth="1"/>
    <col min="15906" max="15906" width="5.5546875" style="232" customWidth="1"/>
    <col min="15907" max="15907" width="4.88671875" style="232" customWidth="1"/>
    <col min="15908" max="15908" width="7.44140625" style="232"/>
    <col min="15909" max="15909" width="14.21875" style="232" customWidth="1"/>
    <col min="15910" max="16128" width="7.44140625" style="232"/>
    <col min="16129" max="16129" width="15.77734375" style="232" customWidth="1"/>
    <col min="16130" max="16130" width="10.21875" style="232" bestFit="1" customWidth="1"/>
    <col min="16131" max="16131" width="4.44140625" style="232" customWidth="1"/>
    <col min="16132" max="16132" width="5.33203125" style="232" customWidth="1"/>
    <col min="16133" max="16133" width="3.5546875" style="232" customWidth="1"/>
    <col min="16134" max="16134" width="5.33203125" style="232" customWidth="1"/>
    <col min="16135" max="16135" width="13.6640625" style="232" customWidth="1"/>
    <col min="16136" max="16136" width="27.33203125" style="232" customWidth="1"/>
    <col min="16137" max="16137" width="16.33203125" style="232" customWidth="1"/>
    <col min="16138" max="16138" width="18.44140625" style="232" customWidth="1"/>
    <col min="16139" max="16139" width="11.21875" style="232" customWidth="1"/>
    <col min="16140" max="16140" width="4.5546875" style="232" customWidth="1"/>
    <col min="16141" max="16141" width="26.5546875" style="232" customWidth="1"/>
    <col min="16142" max="16142" width="8.88671875" style="232" customWidth="1"/>
    <col min="16143" max="16143" width="9.21875" style="232" customWidth="1"/>
    <col min="16144" max="16144" width="4" style="232" customWidth="1"/>
    <col min="16145" max="16145" width="14.21875" style="232" customWidth="1"/>
    <col min="16146" max="16146" width="15.33203125" style="232" customWidth="1"/>
    <col min="16147" max="16147" width="0.21875" style="232" customWidth="1"/>
    <col min="16148" max="16148" width="13" style="232" customWidth="1"/>
    <col min="16149" max="16149" width="8.88671875" style="232" customWidth="1"/>
    <col min="16150" max="16150" width="2.33203125" style="232" customWidth="1"/>
    <col min="16151" max="16151" width="3.77734375" style="232" customWidth="1"/>
    <col min="16152" max="16156" width="4.109375" style="232" customWidth="1"/>
    <col min="16157" max="16157" width="4.5546875" style="232" customWidth="1"/>
    <col min="16158" max="16158" width="5.44140625" style="232" customWidth="1"/>
    <col min="16159" max="16159" width="12.6640625" style="232" customWidth="1"/>
    <col min="16160" max="16160" width="14" style="232" customWidth="1"/>
    <col min="16161" max="16161" width="5.33203125" style="232" customWidth="1"/>
    <col min="16162" max="16162" width="5.5546875" style="232" customWidth="1"/>
    <col min="16163" max="16163" width="4.88671875" style="232" customWidth="1"/>
    <col min="16164" max="16164" width="7.44140625" style="232"/>
    <col min="16165" max="16165" width="14.21875" style="232" customWidth="1"/>
    <col min="16166" max="16384" width="7.44140625" style="232"/>
  </cols>
  <sheetData>
    <row r="1" spans="1:53" ht="91.2" customHeight="1" x14ac:dyDescent="0.3">
      <c r="A1" s="231" t="s">
        <v>0</v>
      </c>
      <c r="B1" s="231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10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1" t="s">
        <v>14</v>
      </c>
      <c r="P1" s="12" t="s">
        <v>15</v>
      </c>
      <c r="Q1" s="11" t="s">
        <v>16</v>
      </c>
      <c r="R1" s="11" t="s">
        <v>17</v>
      </c>
      <c r="S1" s="12" t="s">
        <v>18</v>
      </c>
      <c r="T1" s="11" t="s">
        <v>19</v>
      </c>
      <c r="U1" s="11" t="s">
        <v>20</v>
      </c>
      <c r="V1" s="11" t="s">
        <v>21</v>
      </c>
      <c r="W1" s="283" t="s">
        <v>22</v>
      </c>
      <c r="X1" s="283" t="s">
        <v>23</v>
      </c>
      <c r="Y1" s="283" t="s">
        <v>24</v>
      </c>
      <c r="Z1" s="283" t="s">
        <v>25</v>
      </c>
      <c r="AA1" s="284" t="s">
        <v>26</v>
      </c>
      <c r="AB1" s="283" t="s">
        <v>27</v>
      </c>
      <c r="AC1" s="12" t="s">
        <v>28</v>
      </c>
      <c r="AD1" s="285" t="s">
        <v>711</v>
      </c>
      <c r="AE1" s="11" t="s">
        <v>708</v>
      </c>
      <c r="AF1" s="286" t="s">
        <v>29</v>
      </c>
      <c r="AG1" s="286" t="s">
        <v>30</v>
      </c>
      <c r="AH1" s="286" t="s">
        <v>31</v>
      </c>
      <c r="AI1" s="286" t="s">
        <v>32</v>
      </c>
      <c r="AJ1" s="286" t="s">
        <v>33</v>
      </c>
      <c r="AK1" s="286" t="s">
        <v>34</v>
      </c>
    </row>
    <row r="2" spans="1:53" ht="29.4" customHeight="1" x14ac:dyDescent="0.3">
      <c r="A2" s="233">
        <v>45421</v>
      </c>
      <c r="B2" s="104">
        <v>10032</v>
      </c>
      <c r="C2" s="23" t="s">
        <v>35</v>
      </c>
      <c r="D2" s="23" t="s">
        <v>35</v>
      </c>
      <c r="E2" s="23"/>
      <c r="F2" s="23" t="s">
        <v>35</v>
      </c>
      <c r="G2" s="24" t="s">
        <v>36</v>
      </c>
      <c r="H2" s="25" t="s">
        <v>37</v>
      </c>
      <c r="I2" s="234" t="s">
        <v>38</v>
      </c>
      <c r="J2" s="234" t="s">
        <v>39</v>
      </c>
      <c r="K2" s="234" t="s">
        <v>40</v>
      </c>
      <c r="L2" s="27" t="s">
        <v>41</v>
      </c>
      <c r="M2" s="235" t="s">
        <v>42</v>
      </c>
      <c r="N2" s="234" t="s">
        <v>43</v>
      </c>
      <c r="O2" s="234" t="s">
        <v>44</v>
      </c>
      <c r="P2" s="236" t="s">
        <v>45</v>
      </c>
      <c r="Q2" s="234" t="s">
        <v>46</v>
      </c>
      <c r="R2" s="237">
        <v>27427</v>
      </c>
      <c r="S2" s="238">
        <v>28125</v>
      </c>
      <c r="T2" s="276">
        <v>28125</v>
      </c>
      <c r="U2" s="234">
        <v>170053</v>
      </c>
      <c r="V2" s="234"/>
      <c r="W2" s="33" t="s">
        <v>35</v>
      </c>
      <c r="X2" s="277">
        <v>6</v>
      </c>
      <c r="Y2" s="277">
        <v>0</v>
      </c>
      <c r="Z2" s="277">
        <v>60</v>
      </c>
      <c r="AA2" s="277">
        <f>SUM(,X2:Y2,Z2)</f>
        <v>66</v>
      </c>
      <c r="AB2" s="277">
        <v>1</v>
      </c>
      <c r="AC2" s="33">
        <v>43</v>
      </c>
      <c r="AD2" s="239">
        <v>43</v>
      </c>
      <c r="AE2" s="25" t="s">
        <v>37</v>
      </c>
      <c r="AF2" s="97" t="s">
        <v>47</v>
      </c>
      <c r="AG2" s="112">
        <f>AI2/AH2</f>
        <v>6</v>
      </c>
      <c r="AH2" s="112">
        <v>3</v>
      </c>
      <c r="AI2" s="112">
        <v>18</v>
      </c>
      <c r="AJ2" s="230" t="s">
        <v>48</v>
      </c>
      <c r="AK2" s="240">
        <v>23</v>
      </c>
    </row>
    <row r="3" spans="1:53" ht="29.4" customHeight="1" x14ac:dyDescent="0.3">
      <c r="A3" s="233">
        <v>45365</v>
      </c>
      <c r="B3" s="241">
        <v>5835</v>
      </c>
      <c r="C3" s="23" t="s">
        <v>35</v>
      </c>
      <c r="D3" s="23" t="s">
        <v>35</v>
      </c>
      <c r="E3" s="23"/>
      <c r="F3" s="40" t="s">
        <v>35</v>
      </c>
      <c r="G3" s="24" t="s">
        <v>49</v>
      </c>
      <c r="H3" s="25" t="s">
        <v>50</v>
      </c>
      <c r="I3" s="234" t="s">
        <v>51</v>
      </c>
      <c r="J3" s="234" t="s">
        <v>52</v>
      </c>
      <c r="K3" s="234" t="s">
        <v>53</v>
      </c>
      <c r="L3" s="234" t="s">
        <v>41</v>
      </c>
      <c r="M3" s="242" t="s">
        <v>54</v>
      </c>
      <c r="N3" s="234" t="s">
        <v>43</v>
      </c>
      <c r="O3" s="234" t="s">
        <v>55</v>
      </c>
      <c r="P3" s="236" t="s">
        <v>45</v>
      </c>
      <c r="Q3" s="234" t="s">
        <v>56</v>
      </c>
      <c r="R3" s="243">
        <v>32247</v>
      </c>
      <c r="S3" s="244">
        <v>35321</v>
      </c>
      <c r="T3" s="276">
        <v>32275</v>
      </c>
      <c r="U3" s="234">
        <v>278896</v>
      </c>
      <c r="V3" s="234"/>
      <c r="W3" s="44" t="s">
        <v>35</v>
      </c>
      <c r="X3" s="277">
        <v>6</v>
      </c>
      <c r="Y3" s="277"/>
      <c r="Z3" s="277">
        <v>60</v>
      </c>
      <c r="AA3" s="277">
        <f>SUM(,X3:Y3,Z3)</f>
        <v>66</v>
      </c>
      <c r="AB3" s="277">
        <v>1</v>
      </c>
      <c r="AC3" s="33">
        <v>104</v>
      </c>
      <c r="AD3" s="239">
        <v>104</v>
      </c>
      <c r="AE3" s="245" t="s">
        <v>50</v>
      </c>
      <c r="AF3" s="97" t="s">
        <v>57</v>
      </c>
      <c r="AG3" s="112">
        <f>AI3/AH3</f>
        <v>8</v>
      </c>
      <c r="AH3" s="112">
        <v>3</v>
      </c>
      <c r="AI3" s="112">
        <v>24</v>
      </c>
      <c r="AJ3" s="87" t="s">
        <v>58</v>
      </c>
      <c r="AK3" s="223">
        <v>31</v>
      </c>
    </row>
    <row r="4" spans="1:53" ht="29.4" customHeight="1" x14ac:dyDescent="0.3">
      <c r="A4" s="233">
        <v>45434</v>
      </c>
      <c r="B4" s="104">
        <v>10979</v>
      </c>
      <c r="C4" s="23" t="s">
        <v>35</v>
      </c>
      <c r="D4" s="23" t="s">
        <v>35</v>
      </c>
      <c r="E4" s="23"/>
      <c r="F4" s="23" t="s">
        <v>35</v>
      </c>
      <c r="G4" s="48" t="s">
        <v>59</v>
      </c>
      <c r="H4" s="49" t="s">
        <v>60</v>
      </c>
      <c r="I4" s="234" t="s">
        <v>61</v>
      </c>
      <c r="J4" s="234" t="s">
        <v>62</v>
      </c>
      <c r="K4" s="234" t="s">
        <v>53</v>
      </c>
      <c r="L4" s="246" t="s">
        <v>41</v>
      </c>
      <c r="M4" s="247" t="s">
        <v>63</v>
      </c>
      <c r="N4" s="246" t="s">
        <v>43</v>
      </c>
      <c r="O4" s="246" t="s">
        <v>64</v>
      </c>
      <c r="P4" s="248" t="s">
        <v>45</v>
      </c>
      <c r="Q4" s="246" t="s">
        <v>65</v>
      </c>
      <c r="R4" s="243">
        <v>32643</v>
      </c>
      <c r="S4" s="244">
        <v>35321</v>
      </c>
      <c r="T4" s="276">
        <v>32785</v>
      </c>
      <c r="U4" s="234">
        <v>289774</v>
      </c>
      <c r="V4" s="234"/>
      <c r="W4" s="54" t="s">
        <v>35</v>
      </c>
      <c r="X4" s="287">
        <v>6</v>
      </c>
      <c r="Y4" s="287"/>
      <c r="Z4" s="277">
        <v>60</v>
      </c>
      <c r="AA4" s="277">
        <f>SUM(,X4:Y4,Z4)</f>
        <v>66</v>
      </c>
      <c r="AB4" s="277">
        <v>1</v>
      </c>
      <c r="AC4" s="54">
        <v>105</v>
      </c>
      <c r="AD4" s="239">
        <v>105</v>
      </c>
      <c r="AE4" s="245" t="s">
        <v>66</v>
      </c>
      <c r="AF4" s="97" t="s">
        <v>57</v>
      </c>
      <c r="AG4" s="112">
        <v>6</v>
      </c>
      <c r="AH4" s="112">
        <v>3</v>
      </c>
      <c r="AI4" s="112">
        <v>18</v>
      </c>
      <c r="AJ4" s="87" t="s">
        <v>67</v>
      </c>
      <c r="AK4" s="240">
        <v>23</v>
      </c>
    </row>
    <row r="5" spans="1:53" ht="29.4" customHeight="1" x14ac:dyDescent="0.3">
      <c r="A5" s="229">
        <v>45436</v>
      </c>
      <c r="B5" s="104">
        <v>11204</v>
      </c>
      <c r="C5" s="23" t="s">
        <v>35</v>
      </c>
      <c r="D5" s="23" t="s">
        <v>35</v>
      </c>
      <c r="E5" s="23"/>
      <c r="F5" s="23" t="s">
        <v>35</v>
      </c>
      <c r="G5" s="249" t="s">
        <v>68</v>
      </c>
      <c r="H5" s="49" t="s">
        <v>69</v>
      </c>
      <c r="I5" s="62"/>
      <c r="J5" s="234" t="s">
        <v>70</v>
      </c>
      <c r="K5" s="234" t="s">
        <v>71</v>
      </c>
      <c r="L5" s="246" t="s">
        <v>41</v>
      </c>
      <c r="M5" s="247" t="s">
        <v>72</v>
      </c>
      <c r="N5" s="246" t="s">
        <v>43</v>
      </c>
      <c r="O5" s="246" t="s">
        <v>55</v>
      </c>
      <c r="P5" s="248" t="s">
        <v>45</v>
      </c>
      <c r="Q5" s="246" t="s">
        <v>73</v>
      </c>
      <c r="R5" s="243">
        <v>37530</v>
      </c>
      <c r="S5" s="244">
        <v>37433</v>
      </c>
      <c r="T5" s="276">
        <v>37433</v>
      </c>
      <c r="U5" s="250">
        <v>446678</v>
      </c>
      <c r="V5" s="234"/>
      <c r="W5" s="54" t="s">
        <v>35</v>
      </c>
      <c r="X5" s="287">
        <v>6</v>
      </c>
      <c r="Y5" s="287"/>
      <c r="Z5" s="277">
        <v>60</v>
      </c>
      <c r="AA5" s="277">
        <f>SUM(,X5:Y5,Z5)</f>
        <v>66</v>
      </c>
      <c r="AB5" s="277">
        <v>1</v>
      </c>
      <c r="AC5" s="54">
        <v>42</v>
      </c>
      <c r="AD5" s="239">
        <v>42</v>
      </c>
      <c r="AE5" s="25" t="s">
        <v>69</v>
      </c>
      <c r="AF5" s="97" t="s">
        <v>47</v>
      </c>
      <c r="AG5" s="112">
        <f>AI5/AH5</f>
        <v>6</v>
      </c>
      <c r="AH5" s="112">
        <v>3</v>
      </c>
      <c r="AI5" s="112">
        <v>18</v>
      </c>
      <c r="AJ5" s="230" t="s">
        <v>74</v>
      </c>
      <c r="AK5" s="240">
        <v>23</v>
      </c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</row>
    <row r="6" spans="1:53" ht="29.4" customHeight="1" x14ac:dyDescent="0.3">
      <c r="A6" s="233">
        <v>45436</v>
      </c>
      <c r="B6" s="104">
        <v>11203</v>
      </c>
      <c r="C6" s="23" t="s">
        <v>35</v>
      </c>
      <c r="D6" s="23" t="s">
        <v>35</v>
      </c>
      <c r="E6" s="23"/>
      <c r="F6" s="23" t="s">
        <v>35</v>
      </c>
      <c r="G6" s="48" t="s">
        <v>68</v>
      </c>
      <c r="H6" s="49" t="s">
        <v>69</v>
      </c>
      <c r="I6" s="62"/>
      <c r="J6" s="234" t="s">
        <v>70</v>
      </c>
      <c r="K6" s="234" t="s">
        <v>71</v>
      </c>
      <c r="L6" s="246" t="s">
        <v>41</v>
      </c>
      <c r="M6" s="247" t="s">
        <v>72</v>
      </c>
      <c r="N6" s="246" t="s">
        <v>43</v>
      </c>
      <c r="O6" s="246" t="s">
        <v>55</v>
      </c>
      <c r="P6" s="248" t="s">
        <v>45</v>
      </c>
      <c r="Q6" s="246" t="s">
        <v>75</v>
      </c>
      <c r="R6" s="243">
        <v>37530</v>
      </c>
      <c r="S6" s="244">
        <v>37433</v>
      </c>
      <c r="T6" s="276">
        <v>37433</v>
      </c>
      <c r="U6" s="250" t="s">
        <v>76</v>
      </c>
      <c r="V6" s="234"/>
      <c r="W6" s="54" t="s">
        <v>35</v>
      </c>
      <c r="X6" s="287">
        <v>6</v>
      </c>
      <c r="Y6" s="287"/>
      <c r="Z6" s="277">
        <v>60</v>
      </c>
      <c r="AA6" s="277">
        <f>SUM(,X6:Y6,Z6)</f>
        <v>66</v>
      </c>
      <c r="AB6" s="277">
        <v>1</v>
      </c>
      <c r="AC6" s="54">
        <v>101</v>
      </c>
      <c r="AD6" s="239">
        <v>101</v>
      </c>
      <c r="AE6" s="245" t="s">
        <v>69</v>
      </c>
      <c r="AF6" s="97" t="s">
        <v>57</v>
      </c>
      <c r="AG6" s="112">
        <v>6</v>
      </c>
      <c r="AH6" s="112">
        <v>3</v>
      </c>
      <c r="AI6" s="112">
        <v>18</v>
      </c>
      <c r="AJ6" s="87" t="s">
        <v>67</v>
      </c>
      <c r="AK6" s="240">
        <v>23</v>
      </c>
    </row>
    <row r="7" spans="1:53" ht="29.4" customHeight="1" x14ac:dyDescent="0.3">
      <c r="A7" s="233">
        <v>45376</v>
      </c>
      <c r="B7" s="241">
        <v>6428</v>
      </c>
      <c r="C7" s="23" t="s">
        <v>35</v>
      </c>
      <c r="D7" s="23" t="s">
        <v>35</v>
      </c>
      <c r="E7" s="23"/>
      <c r="F7" s="23" t="s">
        <v>35</v>
      </c>
      <c r="G7" s="24" t="s">
        <v>77</v>
      </c>
      <c r="H7" s="83" t="s">
        <v>78</v>
      </c>
      <c r="I7" s="234" t="s">
        <v>79</v>
      </c>
      <c r="J7" s="234" t="s">
        <v>80</v>
      </c>
      <c r="K7" s="234" t="s">
        <v>81</v>
      </c>
      <c r="L7" s="234" t="s">
        <v>41</v>
      </c>
      <c r="M7" s="242" t="s">
        <v>82</v>
      </c>
      <c r="N7" s="234" t="s">
        <v>43</v>
      </c>
      <c r="O7" s="234" t="s">
        <v>83</v>
      </c>
      <c r="P7" s="236" t="s">
        <v>45</v>
      </c>
      <c r="Q7" s="234" t="s">
        <v>84</v>
      </c>
      <c r="R7" s="243">
        <v>39448</v>
      </c>
      <c r="S7" s="244">
        <v>39448</v>
      </c>
      <c r="T7" s="276">
        <v>39500</v>
      </c>
      <c r="U7" s="241">
        <v>503223</v>
      </c>
      <c r="V7" s="234"/>
      <c r="W7" s="33" t="s">
        <v>35</v>
      </c>
      <c r="X7" s="277">
        <v>6</v>
      </c>
      <c r="Y7" s="277"/>
      <c r="Z7" s="277">
        <v>60</v>
      </c>
      <c r="AA7" s="277">
        <f>SUM(,X7:Y7,Z7)</f>
        <v>66</v>
      </c>
      <c r="AB7" s="277">
        <v>1</v>
      </c>
      <c r="AC7" s="33">
        <v>68</v>
      </c>
      <c r="AD7" s="239">
        <v>68</v>
      </c>
      <c r="AE7" s="25" t="s">
        <v>85</v>
      </c>
      <c r="AF7" s="97" t="s">
        <v>57</v>
      </c>
      <c r="AG7" s="112">
        <f>AI7/AH7</f>
        <v>8</v>
      </c>
      <c r="AH7" s="112">
        <v>3</v>
      </c>
      <c r="AI7" s="112">
        <v>24</v>
      </c>
      <c r="AJ7" s="97" t="s">
        <v>67</v>
      </c>
      <c r="AK7" s="223">
        <v>31</v>
      </c>
    </row>
    <row r="8" spans="1:53" ht="29.4" customHeight="1" x14ac:dyDescent="0.3">
      <c r="A8" s="233">
        <v>45444</v>
      </c>
      <c r="B8" s="241">
        <v>12628</v>
      </c>
      <c r="C8" s="23" t="s">
        <v>35</v>
      </c>
      <c r="D8" s="23" t="s">
        <v>35</v>
      </c>
      <c r="E8" s="23"/>
      <c r="F8" s="23" t="s">
        <v>35</v>
      </c>
      <c r="G8" s="24" t="s">
        <v>86</v>
      </c>
      <c r="H8" s="25" t="s">
        <v>87</v>
      </c>
      <c r="I8" s="234"/>
      <c r="J8" s="234" t="s">
        <v>88</v>
      </c>
      <c r="K8" s="234" t="s">
        <v>40</v>
      </c>
      <c r="L8" s="234" t="s">
        <v>89</v>
      </c>
      <c r="M8" s="235" t="s">
        <v>90</v>
      </c>
      <c r="N8" s="27" t="s">
        <v>43</v>
      </c>
      <c r="O8" s="234" t="s">
        <v>91</v>
      </c>
      <c r="P8" s="236" t="s">
        <v>92</v>
      </c>
      <c r="Q8" s="251" t="s">
        <v>93</v>
      </c>
      <c r="R8" s="243">
        <v>44287</v>
      </c>
      <c r="S8" s="244"/>
      <c r="T8" s="276">
        <v>44243</v>
      </c>
      <c r="U8" s="234">
        <v>633097</v>
      </c>
      <c r="V8" s="234"/>
      <c r="W8" s="33" t="s">
        <v>35</v>
      </c>
      <c r="X8" s="277">
        <v>6</v>
      </c>
      <c r="Y8" s="277"/>
      <c r="Z8" s="277">
        <v>60</v>
      </c>
      <c r="AA8" s="277">
        <f>SUM(,X8:Y8,Z8)</f>
        <v>66</v>
      </c>
      <c r="AB8" s="277">
        <v>1</v>
      </c>
      <c r="AC8" s="33">
        <v>67</v>
      </c>
      <c r="AD8" s="239">
        <v>67</v>
      </c>
      <c r="AE8" s="25" t="s">
        <v>94</v>
      </c>
      <c r="AF8" s="97" t="s">
        <v>95</v>
      </c>
      <c r="AG8" s="112">
        <v>10</v>
      </c>
      <c r="AH8" s="112">
        <v>3</v>
      </c>
      <c r="AI8" s="112">
        <v>30</v>
      </c>
      <c r="AJ8" s="87" t="s">
        <v>96</v>
      </c>
      <c r="AK8" s="240">
        <v>39</v>
      </c>
    </row>
    <row r="9" spans="1:53" ht="29.4" customHeight="1" x14ac:dyDescent="0.3">
      <c r="A9" s="233">
        <v>45453</v>
      </c>
      <c r="B9" s="241">
        <v>12543</v>
      </c>
      <c r="C9" s="71" t="s">
        <v>35</v>
      </c>
      <c r="D9" s="71" t="s">
        <v>35</v>
      </c>
      <c r="E9" s="71"/>
      <c r="F9" s="71" t="s">
        <v>35</v>
      </c>
      <c r="G9" s="72" t="s">
        <v>97</v>
      </c>
      <c r="H9" s="25" t="s">
        <v>98</v>
      </c>
      <c r="I9" s="234" t="s">
        <v>99</v>
      </c>
      <c r="J9" s="234" t="s">
        <v>100</v>
      </c>
      <c r="K9" s="234" t="s">
        <v>40</v>
      </c>
      <c r="L9" s="27" t="s">
        <v>41</v>
      </c>
      <c r="M9" s="235" t="s">
        <v>101</v>
      </c>
      <c r="N9" s="234" t="s">
        <v>102</v>
      </c>
      <c r="O9" s="234" t="s">
        <v>103</v>
      </c>
      <c r="P9" s="236" t="s">
        <v>92</v>
      </c>
      <c r="Q9" s="234" t="s">
        <v>104</v>
      </c>
      <c r="R9" s="243">
        <v>33871</v>
      </c>
      <c r="S9" s="244">
        <v>35326</v>
      </c>
      <c r="T9" s="276">
        <v>33878</v>
      </c>
      <c r="U9" s="234">
        <v>311552</v>
      </c>
      <c r="V9" s="234"/>
      <c r="W9" s="33" t="s">
        <v>35</v>
      </c>
      <c r="X9" s="277">
        <v>5</v>
      </c>
      <c r="Y9" s="277"/>
      <c r="Z9" s="277">
        <v>60</v>
      </c>
      <c r="AA9" s="277">
        <f>SUM(,X9:Y9,Z9)</f>
        <v>65</v>
      </c>
      <c r="AB9" s="277">
        <v>1</v>
      </c>
      <c r="AC9" s="99">
        <v>40</v>
      </c>
      <c r="AD9" s="239">
        <v>40</v>
      </c>
      <c r="AE9" s="25" t="s">
        <v>98</v>
      </c>
      <c r="AF9" s="97" t="s">
        <v>47</v>
      </c>
      <c r="AG9" s="112">
        <f>AI9/AH9</f>
        <v>10</v>
      </c>
      <c r="AH9" s="112">
        <v>3</v>
      </c>
      <c r="AI9" s="112">
        <v>30</v>
      </c>
      <c r="AJ9" s="230" t="s">
        <v>105</v>
      </c>
      <c r="AK9" s="240">
        <v>39</v>
      </c>
    </row>
    <row r="10" spans="1:53" ht="29.4" customHeight="1" x14ac:dyDescent="0.3">
      <c r="A10" s="233">
        <v>45425</v>
      </c>
      <c r="B10" s="104">
        <v>10256</v>
      </c>
      <c r="C10" s="23" t="s">
        <v>35</v>
      </c>
      <c r="D10" s="23" t="s">
        <v>35</v>
      </c>
      <c r="E10" s="23"/>
      <c r="F10" s="23" t="s">
        <v>35</v>
      </c>
      <c r="G10" s="24" t="s">
        <v>106</v>
      </c>
      <c r="H10" s="25" t="s">
        <v>107</v>
      </c>
      <c r="I10" s="234" t="s">
        <v>108</v>
      </c>
      <c r="J10" s="234" t="s">
        <v>109</v>
      </c>
      <c r="K10" s="234" t="s">
        <v>110</v>
      </c>
      <c r="L10" s="234" t="s">
        <v>41</v>
      </c>
      <c r="M10" s="235" t="s">
        <v>111</v>
      </c>
      <c r="N10" s="234" t="s">
        <v>43</v>
      </c>
      <c r="O10" s="234" t="s">
        <v>112</v>
      </c>
      <c r="P10" s="236" t="s">
        <v>45</v>
      </c>
      <c r="Q10" s="234" t="s">
        <v>113</v>
      </c>
      <c r="R10" s="243">
        <v>41971</v>
      </c>
      <c r="S10" s="244"/>
      <c r="T10" s="276">
        <v>41971</v>
      </c>
      <c r="U10" s="241">
        <v>537748</v>
      </c>
      <c r="V10" s="234"/>
      <c r="W10" s="33" t="s">
        <v>35</v>
      </c>
      <c r="X10" s="277">
        <v>0</v>
      </c>
      <c r="Y10" s="277"/>
      <c r="Z10" s="277">
        <v>60</v>
      </c>
      <c r="AA10" s="277">
        <f>SUM(,X10:Y10,Z10)</f>
        <v>60</v>
      </c>
      <c r="AB10" s="277">
        <v>1</v>
      </c>
      <c r="AC10" s="239">
        <v>37</v>
      </c>
      <c r="AD10" s="239">
        <v>37</v>
      </c>
      <c r="AE10" s="25" t="s">
        <v>107</v>
      </c>
      <c r="AF10" s="97" t="s">
        <v>47</v>
      </c>
      <c r="AG10" s="112">
        <f>AI10/AH10</f>
        <v>6</v>
      </c>
      <c r="AH10" s="112">
        <v>3</v>
      </c>
      <c r="AI10" s="112">
        <v>18</v>
      </c>
      <c r="AJ10" s="230" t="s">
        <v>48</v>
      </c>
      <c r="AK10" s="240">
        <v>23</v>
      </c>
    </row>
    <row r="11" spans="1:53" ht="29.4" customHeight="1" x14ac:dyDescent="0.3">
      <c r="A11" s="229">
        <v>45433</v>
      </c>
      <c r="B11" s="104">
        <v>10871</v>
      </c>
      <c r="C11" s="23" t="s">
        <v>35</v>
      </c>
      <c r="D11" s="23" t="s">
        <v>35</v>
      </c>
      <c r="E11" s="23"/>
      <c r="F11" s="23" t="s">
        <v>35</v>
      </c>
      <c r="G11" s="24" t="s">
        <v>114</v>
      </c>
      <c r="H11" s="25" t="s">
        <v>115</v>
      </c>
      <c r="I11" s="234" t="s">
        <v>116</v>
      </c>
      <c r="J11" s="234" t="s">
        <v>117</v>
      </c>
      <c r="K11" s="234" t="s">
        <v>118</v>
      </c>
      <c r="L11" s="234" t="s">
        <v>89</v>
      </c>
      <c r="M11" s="235" t="s">
        <v>119</v>
      </c>
      <c r="N11" s="234" t="s">
        <v>43</v>
      </c>
      <c r="O11" s="234" t="s">
        <v>120</v>
      </c>
      <c r="P11" s="236" t="s">
        <v>92</v>
      </c>
      <c r="Q11" s="234" t="s">
        <v>121</v>
      </c>
      <c r="R11" s="243">
        <v>42814</v>
      </c>
      <c r="S11" s="244">
        <v>597587</v>
      </c>
      <c r="T11" s="276">
        <v>42814</v>
      </c>
      <c r="U11" s="234">
        <v>597587</v>
      </c>
      <c r="V11" s="234"/>
      <c r="W11" s="33" t="s">
        <v>35</v>
      </c>
      <c r="X11" s="277">
        <v>0</v>
      </c>
      <c r="Y11" s="277"/>
      <c r="Z11" s="277">
        <v>50</v>
      </c>
      <c r="AA11" s="277">
        <f>SUM(,X11:Y11,Z11)</f>
        <v>50</v>
      </c>
      <c r="AB11" s="277">
        <v>1</v>
      </c>
      <c r="AC11" s="239">
        <v>41</v>
      </c>
      <c r="AD11" s="239">
        <v>41</v>
      </c>
      <c r="AE11" s="25" t="s">
        <v>115</v>
      </c>
      <c r="AF11" s="97" t="s">
        <v>47</v>
      </c>
      <c r="AG11" s="112">
        <f>AI11/AH11</f>
        <v>6</v>
      </c>
      <c r="AH11" s="112">
        <v>3</v>
      </c>
      <c r="AI11" s="112">
        <v>18</v>
      </c>
      <c r="AJ11" s="230" t="s">
        <v>48</v>
      </c>
      <c r="AK11" s="240">
        <v>23</v>
      </c>
    </row>
    <row r="12" spans="1:53" ht="29.4" customHeight="1" x14ac:dyDescent="0.3">
      <c r="A12" s="233">
        <v>45467</v>
      </c>
      <c r="B12" s="241">
        <v>13654</v>
      </c>
      <c r="C12" s="23" t="s">
        <v>35</v>
      </c>
      <c r="D12" s="23" t="s">
        <v>35</v>
      </c>
      <c r="E12" s="23"/>
      <c r="F12" s="23" t="s">
        <v>35</v>
      </c>
      <c r="G12" s="24" t="s">
        <v>122</v>
      </c>
      <c r="H12" s="83" t="s">
        <v>123</v>
      </c>
      <c r="I12" s="234" t="s">
        <v>124</v>
      </c>
      <c r="J12" s="234" t="s">
        <v>125</v>
      </c>
      <c r="K12" s="234" t="s">
        <v>126</v>
      </c>
      <c r="L12" s="234" t="s">
        <v>89</v>
      </c>
      <c r="M12" s="235" t="s">
        <v>127</v>
      </c>
      <c r="N12" s="234" t="s">
        <v>43</v>
      </c>
      <c r="O12" s="234" t="s">
        <v>128</v>
      </c>
      <c r="P12" s="236" t="s">
        <v>45</v>
      </c>
      <c r="Q12" s="234" t="s">
        <v>129</v>
      </c>
      <c r="R12" s="243">
        <v>44330</v>
      </c>
      <c r="S12" s="244"/>
      <c r="T12" s="276">
        <v>44330</v>
      </c>
      <c r="U12" s="234">
        <v>635554</v>
      </c>
      <c r="V12" s="234"/>
      <c r="W12" s="33" t="s">
        <v>35</v>
      </c>
      <c r="X12" s="277">
        <v>0</v>
      </c>
      <c r="Y12" s="277"/>
      <c r="Z12" s="277">
        <v>40</v>
      </c>
      <c r="AA12" s="277">
        <f>SUM(,X12:Y12,Z12)</f>
        <v>40</v>
      </c>
      <c r="AB12" s="277">
        <v>1</v>
      </c>
      <c r="AC12" s="239">
        <v>66</v>
      </c>
      <c r="AD12" s="239">
        <v>66</v>
      </c>
      <c r="AE12" s="83" t="s">
        <v>123</v>
      </c>
      <c r="AF12" s="97" t="s">
        <v>95</v>
      </c>
      <c r="AG12" s="112">
        <v>8</v>
      </c>
      <c r="AH12" s="112">
        <v>3</v>
      </c>
      <c r="AI12" s="112">
        <v>24</v>
      </c>
      <c r="AJ12" s="230" t="s">
        <v>130</v>
      </c>
      <c r="AK12" s="223">
        <v>31</v>
      </c>
    </row>
    <row r="13" spans="1:53" ht="29.4" customHeight="1" x14ac:dyDescent="0.3">
      <c r="A13" s="233">
        <v>45469</v>
      </c>
      <c r="B13" s="241">
        <v>13872</v>
      </c>
      <c r="C13" s="71" t="s">
        <v>35</v>
      </c>
      <c r="D13" s="71" t="s">
        <v>35</v>
      </c>
      <c r="E13" s="71"/>
      <c r="F13" s="71" t="s">
        <v>35</v>
      </c>
      <c r="G13" s="84"/>
      <c r="H13" s="25" t="s">
        <v>131</v>
      </c>
      <c r="I13" s="85" t="s">
        <v>132</v>
      </c>
      <c r="J13" s="85" t="s">
        <v>133</v>
      </c>
      <c r="K13" s="85" t="s">
        <v>134</v>
      </c>
      <c r="L13" s="85" t="s">
        <v>41</v>
      </c>
      <c r="M13" s="252" t="s">
        <v>135</v>
      </c>
      <c r="N13" s="230" t="s">
        <v>43</v>
      </c>
      <c r="O13" s="112" t="s">
        <v>120</v>
      </c>
      <c r="P13" s="236" t="s">
        <v>136</v>
      </c>
      <c r="Q13" s="112" t="s">
        <v>137</v>
      </c>
      <c r="R13" s="243">
        <v>45499</v>
      </c>
      <c r="S13" s="234"/>
      <c r="T13" s="250" t="s">
        <v>138</v>
      </c>
      <c r="U13" s="234">
        <v>657639</v>
      </c>
      <c r="V13" s="234"/>
      <c r="W13" s="89"/>
      <c r="X13" s="277">
        <v>0</v>
      </c>
      <c r="Y13" s="277"/>
      <c r="Z13" s="277">
        <v>40</v>
      </c>
      <c r="AA13" s="277">
        <f>SUM(,X13:Y13,Z13)</f>
        <v>40</v>
      </c>
      <c r="AB13" s="277">
        <v>1</v>
      </c>
      <c r="AC13" s="239">
        <v>36</v>
      </c>
      <c r="AD13" s="239">
        <v>36</v>
      </c>
      <c r="AE13" s="25" t="s">
        <v>131</v>
      </c>
      <c r="AF13" s="97" t="s">
        <v>47</v>
      </c>
      <c r="AG13" s="112">
        <f>AI13/AH13</f>
        <v>6</v>
      </c>
      <c r="AH13" s="112">
        <v>3</v>
      </c>
      <c r="AI13" s="112">
        <v>18</v>
      </c>
      <c r="AJ13" s="230" t="s">
        <v>48</v>
      </c>
      <c r="AK13" s="240">
        <v>23</v>
      </c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</row>
    <row r="14" spans="1:53" ht="73.2" customHeight="1" x14ac:dyDescent="0.3">
      <c r="A14" s="231" t="s">
        <v>0</v>
      </c>
      <c r="B14" s="231" t="s">
        <v>1</v>
      </c>
      <c r="C14" s="9" t="s">
        <v>2</v>
      </c>
      <c r="D14" s="9" t="s">
        <v>3</v>
      </c>
      <c r="E14" s="9" t="s">
        <v>4</v>
      </c>
      <c r="F14" s="9" t="s">
        <v>5</v>
      </c>
      <c r="G14" s="10" t="s">
        <v>6</v>
      </c>
      <c r="H14" s="11" t="s">
        <v>7</v>
      </c>
      <c r="I14" s="11" t="s">
        <v>8</v>
      </c>
      <c r="J14" s="11" t="s">
        <v>9</v>
      </c>
      <c r="K14" s="11" t="s">
        <v>10</v>
      </c>
      <c r="L14" s="11" t="s">
        <v>11</v>
      </c>
      <c r="M14" s="11" t="s">
        <v>12</v>
      </c>
      <c r="N14" s="11" t="s">
        <v>13</v>
      </c>
      <c r="O14" s="11" t="s">
        <v>14</v>
      </c>
      <c r="P14" s="12" t="s">
        <v>15</v>
      </c>
      <c r="Q14" s="11" t="s">
        <v>16</v>
      </c>
      <c r="R14" s="11" t="s">
        <v>17</v>
      </c>
      <c r="S14" s="12" t="s">
        <v>18</v>
      </c>
      <c r="T14" s="12" t="s">
        <v>19</v>
      </c>
      <c r="U14" s="11" t="s">
        <v>20</v>
      </c>
      <c r="V14" s="11" t="s">
        <v>21</v>
      </c>
      <c r="W14" s="283" t="s">
        <v>22</v>
      </c>
      <c r="X14" s="283" t="s">
        <v>23</v>
      </c>
      <c r="Y14" s="283" t="s">
        <v>24</v>
      </c>
      <c r="Z14" s="283" t="s">
        <v>25</v>
      </c>
      <c r="AA14" s="284" t="s">
        <v>26</v>
      </c>
      <c r="AB14" s="283" t="s">
        <v>27</v>
      </c>
      <c r="AC14" s="12" t="s">
        <v>28</v>
      </c>
      <c r="AD14" s="285" t="s">
        <v>711</v>
      </c>
      <c r="AE14" s="11" t="s">
        <v>708</v>
      </c>
      <c r="AF14" s="286" t="s">
        <v>29</v>
      </c>
      <c r="AG14" s="286" t="s">
        <v>30</v>
      </c>
      <c r="AH14" s="286" t="s">
        <v>31</v>
      </c>
      <c r="AI14" s="286" t="s">
        <v>32</v>
      </c>
      <c r="AJ14" s="286" t="s">
        <v>33</v>
      </c>
      <c r="AK14" s="286" t="s">
        <v>34</v>
      </c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</row>
    <row r="15" spans="1:53" ht="32.4" customHeight="1" x14ac:dyDescent="0.3">
      <c r="A15" s="233">
        <v>45471</v>
      </c>
      <c r="B15" s="241">
        <v>14001</v>
      </c>
      <c r="C15" s="23" t="s">
        <v>35</v>
      </c>
      <c r="D15" s="23" t="s">
        <v>35</v>
      </c>
      <c r="E15" s="23"/>
      <c r="F15" s="23" t="s">
        <v>35</v>
      </c>
      <c r="G15" s="24" t="s">
        <v>140</v>
      </c>
      <c r="H15" s="83" t="s">
        <v>141</v>
      </c>
      <c r="I15" s="234" t="s">
        <v>142</v>
      </c>
      <c r="J15" s="234" t="s">
        <v>143</v>
      </c>
      <c r="K15" s="234" t="s">
        <v>144</v>
      </c>
      <c r="L15" s="234" t="s">
        <v>41</v>
      </c>
      <c r="M15" s="242" t="s">
        <v>145</v>
      </c>
      <c r="N15" s="234" t="s">
        <v>146</v>
      </c>
      <c r="O15" s="234" t="s">
        <v>147</v>
      </c>
      <c r="P15" s="236" t="s">
        <v>45</v>
      </c>
      <c r="Q15" s="234" t="s">
        <v>712</v>
      </c>
      <c r="R15" s="243">
        <v>27941</v>
      </c>
      <c r="S15" s="244">
        <v>35321</v>
      </c>
      <c r="T15" s="276">
        <v>28023</v>
      </c>
      <c r="U15" s="234">
        <v>168750</v>
      </c>
      <c r="V15" s="234"/>
      <c r="W15" s="33" t="s">
        <v>35</v>
      </c>
      <c r="X15" s="277">
        <v>6</v>
      </c>
      <c r="Y15" s="277">
        <v>0</v>
      </c>
      <c r="Z15" s="277">
        <v>60</v>
      </c>
      <c r="AA15" s="277">
        <f>SUM(X15:Z15)</f>
        <v>66</v>
      </c>
      <c r="AB15" s="277">
        <v>1</v>
      </c>
      <c r="AC15" s="33">
        <v>58</v>
      </c>
      <c r="AD15" s="288">
        <v>58</v>
      </c>
      <c r="AE15" s="97" t="s">
        <v>141</v>
      </c>
      <c r="AF15" s="97" t="s">
        <v>95</v>
      </c>
      <c r="AG15" s="112">
        <f>AI15/AH15</f>
        <v>6</v>
      </c>
      <c r="AH15" s="112">
        <v>3</v>
      </c>
      <c r="AI15" s="112">
        <v>18</v>
      </c>
      <c r="AJ15" s="230" t="s">
        <v>130</v>
      </c>
      <c r="AK15" s="240">
        <v>23</v>
      </c>
    </row>
    <row r="16" spans="1:53" ht="32.4" customHeight="1" x14ac:dyDescent="0.3">
      <c r="A16" s="233">
        <v>45375</v>
      </c>
      <c r="B16" s="104">
        <v>6392</v>
      </c>
      <c r="C16" s="23" t="s">
        <v>35</v>
      </c>
      <c r="D16" s="23" t="s">
        <v>35</v>
      </c>
      <c r="E16" s="23"/>
      <c r="F16" s="23" t="s">
        <v>35</v>
      </c>
      <c r="G16" s="24" t="s">
        <v>148</v>
      </c>
      <c r="H16" s="25" t="s">
        <v>714</v>
      </c>
      <c r="I16" s="234" t="s">
        <v>150</v>
      </c>
      <c r="J16" s="234" t="s">
        <v>151</v>
      </c>
      <c r="K16" s="234" t="s">
        <v>152</v>
      </c>
      <c r="L16" s="234" t="s">
        <v>89</v>
      </c>
      <c r="M16" s="253" t="s">
        <v>153</v>
      </c>
      <c r="N16" s="234" t="s">
        <v>146</v>
      </c>
      <c r="O16" s="234" t="s">
        <v>154</v>
      </c>
      <c r="P16" s="236" t="s">
        <v>45</v>
      </c>
      <c r="Q16" s="234" t="s">
        <v>155</v>
      </c>
      <c r="R16" s="243">
        <v>27685</v>
      </c>
      <c r="S16" s="244">
        <v>28356</v>
      </c>
      <c r="T16" s="278">
        <v>28356</v>
      </c>
      <c r="U16" s="234">
        <v>175453</v>
      </c>
      <c r="V16" s="234"/>
      <c r="W16" s="33" t="s">
        <v>35</v>
      </c>
      <c r="X16" s="277">
        <v>6</v>
      </c>
      <c r="Y16" s="277"/>
      <c r="Z16" s="277">
        <v>60</v>
      </c>
      <c r="AA16" s="277">
        <f>SUM(X16:Z16)</f>
        <v>66</v>
      </c>
      <c r="AB16" s="277">
        <v>1</v>
      </c>
      <c r="AC16" s="33">
        <v>63</v>
      </c>
      <c r="AD16" s="288">
        <v>63</v>
      </c>
      <c r="AE16" s="97" t="s">
        <v>713</v>
      </c>
      <c r="AF16" s="97" t="s">
        <v>95</v>
      </c>
      <c r="AG16" s="112">
        <f>AI16/AH16</f>
        <v>6</v>
      </c>
      <c r="AH16" s="112">
        <v>3</v>
      </c>
      <c r="AI16" s="112">
        <v>18</v>
      </c>
      <c r="AJ16" s="230" t="s">
        <v>130</v>
      </c>
      <c r="AK16" s="240">
        <v>23</v>
      </c>
    </row>
    <row r="17" spans="1:53" ht="32.4" customHeight="1" x14ac:dyDescent="0.3">
      <c r="A17" s="229">
        <v>45414</v>
      </c>
      <c r="B17" s="104">
        <v>9557</v>
      </c>
      <c r="C17" s="23" t="s">
        <v>35</v>
      </c>
      <c r="D17" s="23" t="s">
        <v>35</v>
      </c>
      <c r="E17" s="23" t="s">
        <v>35</v>
      </c>
      <c r="F17" s="23" t="s">
        <v>35</v>
      </c>
      <c r="G17" s="48" t="s">
        <v>157</v>
      </c>
      <c r="H17" s="25" t="s">
        <v>158</v>
      </c>
      <c r="I17" s="234" t="s">
        <v>159</v>
      </c>
      <c r="J17" s="234" t="s">
        <v>160</v>
      </c>
      <c r="K17" s="234" t="s">
        <v>161</v>
      </c>
      <c r="L17" s="27" t="s">
        <v>162</v>
      </c>
      <c r="M17" s="235" t="s">
        <v>163</v>
      </c>
      <c r="N17" s="234" t="s">
        <v>146</v>
      </c>
      <c r="O17" s="234" t="s">
        <v>164</v>
      </c>
      <c r="P17" s="236" t="s">
        <v>45</v>
      </c>
      <c r="Q17" s="234" t="s">
        <v>165</v>
      </c>
      <c r="R17" s="243">
        <v>28859</v>
      </c>
      <c r="S17" s="244">
        <v>35324</v>
      </c>
      <c r="T17" s="276">
        <v>28871</v>
      </c>
      <c r="U17" s="234" t="s">
        <v>166</v>
      </c>
      <c r="V17" s="234"/>
      <c r="W17" s="33" t="s">
        <v>35</v>
      </c>
      <c r="X17" s="277">
        <v>6</v>
      </c>
      <c r="Y17" s="277">
        <v>3</v>
      </c>
      <c r="Z17" s="277">
        <v>60</v>
      </c>
      <c r="AA17" s="277">
        <f>SUM(X17:Z17)</f>
        <v>69</v>
      </c>
      <c r="AB17" s="277">
        <v>1</v>
      </c>
      <c r="AC17" s="33">
        <v>98</v>
      </c>
      <c r="AD17" s="288">
        <v>98</v>
      </c>
      <c r="AE17" s="97" t="s">
        <v>158</v>
      </c>
      <c r="AF17" s="97" t="s">
        <v>57</v>
      </c>
      <c r="AG17" s="112">
        <v>6</v>
      </c>
      <c r="AH17" s="112">
        <v>3</v>
      </c>
      <c r="AI17" s="112">
        <v>18</v>
      </c>
      <c r="AJ17" s="230" t="s">
        <v>130</v>
      </c>
      <c r="AK17" s="240">
        <v>23</v>
      </c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61"/>
    </row>
    <row r="18" spans="1:53" ht="32.4" customHeight="1" x14ac:dyDescent="0.3">
      <c r="A18" s="233">
        <v>45450</v>
      </c>
      <c r="B18" s="241">
        <v>12447</v>
      </c>
      <c r="C18" s="23" t="s">
        <v>35</v>
      </c>
      <c r="D18" s="23" t="s">
        <v>35</v>
      </c>
      <c r="E18" s="23"/>
      <c r="F18" s="23" t="s">
        <v>35</v>
      </c>
      <c r="G18" s="24" t="s">
        <v>168</v>
      </c>
      <c r="H18" s="25" t="s">
        <v>169</v>
      </c>
      <c r="I18" s="234" t="s">
        <v>170</v>
      </c>
      <c r="J18" s="234" t="s">
        <v>171</v>
      </c>
      <c r="K18" s="234" t="s">
        <v>172</v>
      </c>
      <c r="L18" s="234" t="s">
        <v>41</v>
      </c>
      <c r="M18" s="242" t="s">
        <v>173</v>
      </c>
      <c r="N18" s="234" t="s">
        <v>146</v>
      </c>
      <c r="O18" s="234" t="s">
        <v>174</v>
      </c>
      <c r="P18" s="236" t="s">
        <v>175</v>
      </c>
      <c r="Q18" s="234" t="s">
        <v>176</v>
      </c>
      <c r="R18" s="243">
        <v>31322</v>
      </c>
      <c r="S18" s="244">
        <v>35321</v>
      </c>
      <c r="T18" s="276">
        <v>31355</v>
      </c>
      <c r="U18" s="234">
        <v>257641</v>
      </c>
      <c r="V18" s="234"/>
      <c r="W18" s="33" t="s">
        <v>35</v>
      </c>
      <c r="X18" s="277">
        <v>6</v>
      </c>
      <c r="Y18" s="277"/>
      <c r="Z18" s="277">
        <v>60</v>
      </c>
      <c r="AA18" s="277">
        <f>SUM(X18:Z18)</f>
        <v>66</v>
      </c>
      <c r="AB18" s="277">
        <v>1</v>
      </c>
      <c r="AC18" s="99">
        <v>44</v>
      </c>
      <c r="AD18" s="288">
        <v>44</v>
      </c>
      <c r="AE18" s="97" t="s">
        <v>169</v>
      </c>
      <c r="AF18" s="97" t="s">
        <v>47</v>
      </c>
      <c r="AG18" s="112">
        <f>AI18/AH18</f>
        <v>6</v>
      </c>
      <c r="AH18" s="112">
        <v>3</v>
      </c>
      <c r="AI18" s="112">
        <v>18</v>
      </c>
      <c r="AJ18" s="230" t="s">
        <v>177</v>
      </c>
      <c r="AK18" s="240">
        <v>23</v>
      </c>
    </row>
    <row r="19" spans="1:53" ht="32.4" customHeight="1" x14ac:dyDescent="0.3">
      <c r="A19" s="233">
        <v>45448</v>
      </c>
      <c r="B19" s="104">
        <v>12090</v>
      </c>
      <c r="C19" s="23" t="s">
        <v>35</v>
      </c>
      <c r="D19" s="23" t="s">
        <v>35</v>
      </c>
      <c r="E19" s="23"/>
      <c r="F19" s="23" t="s">
        <v>35</v>
      </c>
      <c r="G19" s="24" t="s">
        <v>178</v>
      </c>
      <c r="H19" s="25" t="s">
        <v>179</v>
      </c>
      <c r="I19" s="234" t="s">
        <v>180</v>
      </c>
      <c r="J19" s="234" t="s">
        <v>181</v>
      </c>
      <c r="K19" s="234" t="s">
        <v>182</v>
      </c>
      <c r="L19" s="234" t="s">
        <v>41</v>
      </c>
      <c r="M19" s="235" t="s">
        <v>42</v>
      </c>
      <c r="N19" s="234" t="s">
        <v>146</v>
      </c>
      <c r="O19" s="234" t="s">
        <v>183</v>
      </c>
      <c r="P19" s="236" t="s">
        <v>45</v>
      </c>
      <c r="Q19" s="234" t="s">
        <v>184</v>
      </c>
      <c r="R19" s="243">
        <v>31472</v>
      </c>
      <c r="S19" s="244">
        <v>35321</v>
      </c>
      <c r="T19" s="276">
        <v>31477</v>
      </c>
      <c r="U19" s="234">
        <v>260247</v>
      </c>
      <c r="V19" s="234"/>
      <c r="W19" s="33" t="s">
        <v>35</v>
      </c>
      <c r="X19" s="277">
        <v>6</v>
      </c>
      <c r="Y19" s="277"/>
      <c r="Z19" s="277">
        <v>60</v>
      </c>
      <c r="AA19" s="277">
        <f>SUM(X19:Z19)</f>
        <v>66</v>
      </c>
      <c r="AB19" s="277">
        <v>1</v>
      </c>
      <c r="AC19" s="33">
        <v>12</v>
      </c>
      <c r="AD19" s="288">
        <v>12</v>
      </c>
      <c r="AE19" s="97" t="s">
        <v>179</v>
      </c>
      <c r="AF19" s="97" t="s">
        <v>47</v>
      </c>
      <c r="AG19" s="112">
        <v>8</v>
      </c>
      <c r="AH19" s="112">
        <v>3</v>
      </c>
      <c r="AI19" s="112">
        <v>24</v>
      </c>
      <c r="AJ19" s="230" t="s">
        <v>130</v>
      </c>
      <c r="AK19" s="223">
        <v>31</v>
      </c>
    </row>
    <row r="20" spans="1:53" ht="32.4" customHeight="1" x14ac:dyDescent="0.3">
      <c r="A20" s="233">
        <v>45461</v>
      </c>
      <c r="B20" s="241">
        <v>13186</v>
      </c>
      <c r="C20" s="23" t="s">
        <v>35</v>
      </c>
      <c r="D20" s="23" t="s">
        <v>35</v>
      </c>
      <c r="E20" s="100"/>
      <c r="F20" s="100" t="s">
        <v>35</v>
      </c>
      <c r="G20" s="48" t="s">
        <v>185</v>
      </c>
      <c r="H20" s="49" t="s">
        <v>186</v>
      </c>
      <c r="I20" s="234" t="s">
        <v>187</v>
      </c>
      <c r="J20" s="234" t="s">
        <v>188</v>
      </c>
      <c r="K20" s="234" t="s">
        <v>189</v>
      </c>
      <c r="L20" s="246" t="s">
        <v>41</v>
      </c>
      <c r="M20" s="235" t="s">
        <v>190</v>
      </c>
      <c r="N20" s="246" t="s">
        <v>146</v>
      </c>
      <c r="O20" s="234" t="s">
        <v>191</v>
      </c>
      <c r="P20" s="236" t="s">
        <v>45</v>
      </c>
      <c r="Q20" s="234" t="s">
        <v>192</v>
      </c>
      <c r="R20" s="243">
        <v>33088</v>
      </c>
      <c r="S20" s="244">
        <v>35321</v>
      </c>
      <c r="T20" s="276">
        <v>31688</v>
      </c>
      <c r="U20" s="234">
        <v>296268</v>
      </c>
      <c r="V20" s="234"/>
      <c r="W20" s="89" t="s">
        <v>35</v>
      </c>
      <c r="X20" s="277">
        <v>6</v>
      </c>
      <c r="Y20" s="277"/>
      <c r="Z20" s="277">
        <v>60</v>
      </c>
      <c r="AA20" s="277">
        <f>SUM(X20:Z20)</f>
        <v>66</v>
      </c>
      <c r="AB20" s="277">
        <v>1</v>
      </c>
      <c r="AC20" s="85">
        <v>61</v>
      </c>
      <c r="AD20" s="288">
        <v>61</v>
      </c>
      <c r="AE20" s="97" t="s">
        <v>186</v>
      </c>
      <c r="AF20" s="97" t="s">
        <v>95</v>
      </c>
      <c r="AG20" s="112">
        <f>AI20/AH20</f>
        <v>6</v>
      </c>
      <c r="AH20" s="112">
        <v>3</v>
      </c>
      <c r="AI20" s="112">
        <v>18</v>
      </c>
      <c r="AJ20" s="230" t="s">
        <v>130</v>
      </c>
      <c r="AK20" s="240">
        <v>23</v>
      </c>
      <c r="AL20" s="254"/>
    </row>
    <row r="21" spans="1:53" ht="32.4" customHeight="1" x14ac:dyDescent="0.3">
      <c r="A21" s="233">
        <v>43988</v>
      </c>
      <c r="B21" s="104">
        <v>12247</v>
      </c>
      <c r="C21" s="23" t="s">
        <v>35</v>
      </c>
      <c r="D21" s="23" t="s">
        <v>35</v>
      </c>
      <c r="E21" s="23"/>
      <c r="F21" s="23" t="s">
        <v>35</v>
      </c>
      <c r="G21" s="24" t="s">
        <v>193</v>
      </c>
      <c r="H21" s="25" t="s">
        <v>194</v>
      </c>
      <c r="I21" s="234" t="s">
        <v>195</v>
      </c>
      <c r="J21" s="234" t="s">
        <v>196</v>
      </c>
      <c r="K21" s="234" t="s">
        <v>40</v>
      </c>
      <c r="L21" s="27" t="s">
        <v>41</v>
      </c>
      <c r="M21" s="235" t="s">
        <v>197</v>
      </c>
      <c r="N21" s="234" t="s">
        <v>146</v>
      </c>
      <c r="O21" s="234" t="s">
        <v>198</v>
      </c>
      <c r="P21" s="236" t="s">
        <v>92</v>
      </c>
      <c r="Q21" s="234" t="s">
        <v>199</v>
      </c>
      <c r="R21" s="243">
        <v>32455</v>
      </c>
      <c r="S21" s="244">
        <v>35321</v>
      </c>
      <c r="T21" s="276">
        <v>32469</v>
      </c>
      <c r="U21" s="234">
        <v>283137</v>
      </c>
      <c r="V21" s="234"/>
      <c r="W21" s="33" t="s">
        <v>35</v>
      </c>
      <c r="X21" s="277">
        <v>6</v>
      </c>
      <c r="Y21" s="277"/>
      <c r="Z21" s="277">
        <v>60</v>
      </c>
      <c r="AA21" s="277">
        <f>SUM(X21:Z21)</f>
        <v>66</v>
      </c>
      <c r="AB21" s="277">
        <v>1</v>
      </c>
      <c r="AC21" s="33">
        <v>51</v>
      </c>
      <c r="AD21" s="288">
        <v>51</v>
      </c>
      <c r="AE21" s="97" t="s">
        <v>194</v>
      </c>
      <c r="AF21" s="97" t="s">
        <v>47</v>
      </c>
      <c r="AG21" s="112">
        <f>AI21/AH21</f>
        <v>6</v>
      </c>
      <c r="AH21" s="112">
        <v>3</v>
      </c>
      <c r="AI21" s="112">
        <v>18</v>
      </c>
      <c r="AJ21" s="230" t="s">
        <v>177</v>
      </c>
      <c r="AK21" s="240">
        <v>23</v>
      </c>
    </row>
    <row r="22" spans="1:53" ht="32.4" customHeight="1" x14ac:dyDescent="0.3">
      <c r="A22" s="233">
        <v>45434</v>
      </c>
      <c r="B22" s="104">
        <v>10978</v>
      </c>
      <c r="C22" s="23" t="s">
        <v>35</v>
      </c>
      <c r="D22" s="23" t="s">
        <v>35</v>
      </c>
      <c r="E22" s="23"/>
      <c r="F22" s="23" t="s">
        <v>35</v>
      </c>
      <c r="G22" s="255" t="s">
        <v>200</v>
      </c>
      <c r="H22" s="49" t="s">
        <v>60</v>
      </c>
      <c r="I22" s="234" t="s">
        <v>61</v>
      </c>
      <c r="J22" s="234" t="s">
        <v>62</v>
      </c>
      <c r="K22" s="234" t="s">
        <v>53</v>
      </c>
      <c r="L22" s="234" t="s">
        <v>41</v>
      </c>
      <c r="M22" s="247" t="s">
        <v>63</v>
      </c>
      <c r="N22" s="234" t="s">
        <v>146</v>
      </c>
      <c r="O22" s="234" t="s">
        <v>201</v>
      </c>
      <c r="P22" s="236" t="s">
        <v>92</v>
      </c>
      <c r="Q22" s="234" t="s">
        <v>202</v>
      </c>
      <c r="R22" s="243">
        <v>32643</v>
      </c>
      <c r="S22" s="244">
        <v>35321</v>
      </c>
      <c r="T22" s="276">
        <v>32785</v>
      </c>
      <c r="U22" s="234">
        <v>289774</v>
      </c>
      <c r="V22" s="234"/>
      <c r="W22" s="33" t="s">
        <v>35</v>
      </c>
      <c r="X22" s="277">
        <v>6</v>
      </c>
      <c r="Y22" s="277"/>
      <c r="Z22" s="277">
        <v>60</v>
      </c>
      <c r="AA22" s="277">
        <f>SUM(X22:Z22)</f>
        <v>66</v>
      </c>
      <c r="AB22" s="277">
        <v>1</v>
      </c>
      <c r="AC22" s="33">
        <v>52</v>
      </c>
      <c r="AD22" s="288">
        <v>52</v>
      </c>
      <c r="AE22" s="97" t="s">
        <v>66</v>
      </c>
      <c r="AF22" s="97" t="s">
        <v>47</v>
      </c>
      <c r="AG22" s="112">
        <f>AI22/AH22</f>
        <v>6</v>
      </c>
      <c r="AH22" s="112">
        <v>3</v>
      </c>
      <c r="AI22" s="112">
        <v>18</v>
      </c>
      <c r="AJ22" s="230" t="s">
        <v>177</v>
      </c>
      <c r="AK22" s="240">
        <v>23</v>
      </c>
    </row>
    <row r="23" spans="1:53" ht="32.4" customHeight="1" x14ac:dyDescent="0.3">
      <c r="A23" s="233">
        <v>45440</v>
      </c>
      <c r="B23" s="104">
        <v>11439</v>
      </c>
      <c r="C23" s="23" t="s">
        <v>35</v>
      </c>
      <c r="D23" s="23" t="s">
        <v>35</v>
      </c>
      <c r="E23" s="23" t="s">
        <v>35</v>
      </c>
      <c r="F23" s="23" t="s">
        <v>35</v>
      </c>
      <c r="G23" s="24" t="s">
        <v>203</v>
      </c>
      <c r="H23" s="83" t="s">
        <v>204</v>
      </c>
      <c r="I23" s="234" t="s">
        <v>205</v>
      </c>
      <c r="J23" s="234" t="s">
        <v>206</v>
      </c>
      <c r="K23" s="234" t="s">
        <v>182</v>
      </c>
      <c r="L23" s="234" t="s">
        <v>41</v>
      </c>
      <c r="M23" s="242" t="s">
        <v>207</v>
      </c>
      <c r="N23" s="234" t="s">
        <v>146</v>
      </c>
      <c r="O23" s="234" t="s">
        <v>208</v>
      </c>
      <c r="P23" s="236" t="s">
        <v>92</v>
      </c>
      <c r="Q23" s="234" t="s">
        <v>209</v>
      </c>
      <c r="R23" s="243">
        <v>32828</v>
      </c>
      <c r="S23" s="244">
        <v>35321</v>
      </c>
      <c r="T23" s="276">
        <v>32828</v>
      </c>
      <c r="U23" s="234">
        <v>290603</v>
      </c>
      <c r="V23" s="234"/>
      <c r="W23" s="33" t="s">
        <v>35</v>
      </c>
      <c r="X23" s="277">
        <v>6</v>
      </c>
      <c r="Y23" s="277">
        <v>3</v>
      </c>
      <c r="Z23" s="277">
        <v>60</v>
      </c>
      <c r="AA23" s="277">
        <f>SUM(X23:Z23)</f>
        <v>69</v>
      </c>
      <c r="AB23" s="277">
        <v>1</v>
      </c>
      <c r="AC23" s="33">
        <v>25</v>
      </c>
      <c r="AD23" s="288">
        <v>25</v>
      </c>
      <c r="AE23" s="97" t="s">
        <v>210</v>
      </c>
      <c r="AF23" s="97" t="s">
        <v>47</v>
      </c>
      <c r="AG23" s="112">
        <f>AI23/AH23</f>
        <v>6</v>
      </c>
      <c r="AH23" s="112">
        <v>3</v>
      </c>
      <c r="AI23" s="112">
        <v>18</v>
      </c>
      <c r="AJ23" s="230" t="s">
        <v>130</v>
      </c>
      <c r="AK23" s="240">
        <v>23</v>
      </c>
    </row>
    <row r="24" spans="1:53" ht="32.4" customHeight="1" x14ac:dyDescent="0.3">
      <c r="A24" s="233">
        <v>45449</v>
      </c>
      <c r="B24" s="104">
        <v>12243</v>
      </c>
      <c r="C24" s="23" t="s">
        <v>35</v>
      </c>
      <c r="D24" s="23" t="s">
        <v>35</v>
      </c>
      <c r="E24" s="23"/>
      <c r="F24" s="23" t="s">
        <v>35</v>
      </c>
      <c r="G24" s="24" t="s">
        <v>211</v>
      </c>
      <c r="H24" s="25" t="s">
        <v>212</v>
      </c>
      <c r="I24" s="97" t="s">
        <v>213</v>
      </c>
      <c r="J24" s="97" t="s">
        <v>214</v>
      </c>
      <c r="K24" s="97" t="s">
        <v>215</v>
      </c>
      <c r="L24" s="234" t="s">
        <v>216</v>
      </c>
      <c r="M24" s="110" t="s">
        <v>217</v>
      </c>
      <c r="N24" s="234" t="s">
        <v>146</v>
      </c>
      <c r="O24" s="234" t="s">
        <v>218</v>
      </c>
      <c r="P24" s="236" t="s">
        <v>45</v>
      </c>
      <c r="Q24" s="234" t="s">
        <v>219</v>
      </c>
      <c r="R24" s="243">
        <v>33255</v>
      </c>
      <c r="S24" s="244">
        <v>35321</v>
      </c>
      <c r="T24" s="276">
        <v>33263</v>
      </c>
      <c r="U24" s="234" t="s">
        <v>220</v>
      </c>
      <c r="V24" s="234"/>
      <c r="W24" s="33" t="s">
        <v>35</v>
      </c>
      <c r="X24" s="277">
        <v>6</v>
      </c>
      <c r="Y24" s="277"/>
      <c r="Z24" s="277">
        <v>60</v>
      </c>
      <c r="AA24" s="277">
        <f>SUM(X24:Z24)</f>
        <v>66</v>
      </c>
      <c r="AB24" s="277">
        <v>1</v>
      </c>
      <c r="AC24" s="33">
        <v>27</v>
      </c>
      <c r="AD24" s="288">
        <v>27</v>
      </c>
      <c r="AE24" s="97" t="s">
        <v>212</v>
      </c>
      <c r="AF24" s="97" t="s">
        <v>47</v>
      </c>
      <c r="AG24" s="112">
        <v>6</v>
      </c>
      <c r="AH24" s="112">
        <v>3</v>
      </c>
      <c r="AI24" s="112">
        <v>18</v>
      </c>
      <c r="AJ24" s="230" t="s">
        <v>130</v>
      </c>
      <c r="AK24" s="240">
        <v>23</v>
      </c>
    </row>
    <row r="25" spans="1:53" ht="32.4" customHeight="1" x14ac:dyDescent="0.3">
      <c r="A25" s="229">
        <v>45440</v>
      </c>
      <c r="B25" s="104">
        <v>11487</v>
      </c>
      <c r="C25" s="71" t="s">
        <v>35</v>
      </c>
      <c r="D25" s="71" t="s">
        <v>35</v>
      </c>
      <c r="E25" s="71"/>
      <c r="F25" s="71" t="s">
        <v>35</v>
      </c>
      <c r="G25" s="84">
        <v>831982643</v>
      </c>
      <c r="H25" s="25" t="s">
        <v>221</v>
      </c>
      <c r="I25" s="27" t="s">
        <v>222</v>
      </c>
      <c r="J25" s="27" t="s">
        <v>223</v>
      </c>
      <c r="K25" s="27" t="s">
        <v>224</v>
      </c>
      <c r="L25" s="27" t="s">
        <v>162</v>
      </c>
      <c r="M25" s="111" t="s">
        <v>225</v>
      </c>
      <c r="N25" s="27" t="s">
        <v>146</v>
      </c>
      <c r="O25" s="27" t="s">
        <v>226</v>
      </c>
      <c r="P25" s="112" t="s">
        <v>45</v>
      </c>
      <c r="Q25" s="27" t="s">
        <v>227</v>
      </c>
      <c r="R25" s="113">
        <v>34394</v>
      </c>
      <c r="S25" s="224">
        <v>35324</v>
      </c>
      <c r="T25" s="278">
        <v>34400</v>
      </c>
      <c r="U25" s="27" t="s">
        <v>228</v>
      </c>
      <c r="V25" s="27"/>
      <c r="W25" s="33" t="s">
        <v>35</v>
      </c>
      <c r="X25" s="277">
        <v>6</v>
      </c>
      <c r="Y25" s="277"/>
      <c r="Z25" s="277">
        <v>60</v>
      </c>
      <c r="AA25" s="277">
        <f>SUM(X25:Z25)</f>
        <v>66</v>
      </c>
      <c r="AB25" s="277">
        <v>1</v>
      </c>
      <c r="AC25" s="85">
        <v>57</v>
      </c>
      <c r="AD25" s="288">
        <v>57</v>
      </c>
      <c r="AE25" s="97" t="s">
        <v>221</v>
      </c>
      <c r="AF25" s="97" t="s">
        <v>95</v>
      </c>
      <c r="AG25" s="112">
        <f>AI25/AH25</f>
        <v>6</v>
      </c>
      <c r="AH25" s="112">
        <v>3</v>
      </c>
      <c r="AI25" s="112">
        <v>18</v>
      </c>
      <c r="AJ25" s="230" t="s">
        <v>130</v>
      </c>
      <c r="AK25" s="240">
        <v>23</v>
      </c>
      <c r="AL25" s="90"/>
      <c r="AM25" s="90"/>
      <c r="AN25" s="90"/>
      <c r="AO25" s="90"/>
      <c r="AP25" s="90"/>
      <c r="AQ25" s="90"/>
      <c r="AR25" s="90"/>
      <c r="AS25" s="90"/>
      <c r="AT25" s="90"/>
      <c r="AU25" s="90"/>
      <c r="AV25" s="90"/>
      <c r="AW25" s="90"/>
      <c r="AX25" s="90"/>
      <c r="AY25" s="90"/>
      <c r="AZ25" s="90"/>
      <c r="BA25" s="90"/>
    </row>
    <row r="26" spans="1:53" ht="32.4" customHeight="1" x14ac:dyDescent="0.3">
      <c r="A26" s="233">
        <v>45443</v>
      </c>
      <c r="B26" s="104">
        <v>11851</v>
      </c>
      <c r="C26" s="23" t="s">
        <v>35</v>
      </c>
      <c r="D26" s="23" t="s">
        <v>35</v>
      </c>
      <c r="E26" s="23"/>
      <c r="F26" s="23" t="s">
        <v>35</v>
      </c>
      <c r="G26" s="48" t="s">
        <v>229</v>
      </c>
      <c r="H26" s="49" t="s">
        <v>230</v>
      </c>
      <c r="I26" s="234" t="s">
        <v>231</v>
      </c>
      <c r="J26" s="234" t="s">
        <v>232</v>
      </c>
      <c r="K26" s="234" t="s">
        <v>71</v>
      </c>
      <c r="L26" s="115" t="s">
        <v>41</v>
      </c>
      <c r="M26" s="256" t="s">
        <v>233</v>
      </c>
      <c r="N26" s="246" t="s">
        <v>146</v>
      </c>
      <c r="O26" s="246" t="s">
        <v>234</v>
      </c>
      <c r="P26" s="248" t="s">
        <v>45</v>
      </c>
      <c r="Q26" s="246" t="s">
        <v>235</v>
      </c>
      <c r="R26" s="243">
        <v>34711</v>
      </c>
      <c r="S26" s="244">
        <v>35321</v>
      </c>
      <c r="T26" s="278">
        <v>34739</v>
      </c>
      <c r="U26" s="234">
        <v>327498</v>
      </c>
      <c r="V26" s="234"/>
      <c r="W26" s="54" t="s">
        <v>35</v>
      </c>
      <c r="X26" s="287">
        <v>6</v>
      </c>
      <c r="Y26" s="287"/>
      <c r="Z26" s="277">
        <v>60</v>
      </c>
      <c r="AA26" s="277">
        <f>SUM(X26:Z26)</f>
        <v>66</v>
      </c>
      <c r="AB26" s="277">
        <v>1</v>
      </c>
      <c r="AC26" s="54">
        <v>95</v>
      </c>
      <c r="AD26" s="288">
        <v>95</v>
      </c>
      <c r="AE26" s="97" t="s">
        <v>230</v>
      </c>
      <c r="AF26" s="97" t="s">
        <v>57</v>
      </c>
      <c r="AG26" s="112">
        <v>6</v>
      </c>
      <c r="AH26" s="112">
        <v>3</v>
      </c>
      <c r="AI26" s="112">
        <v>18</v>
      </c>
      <c r="AJ26" s="230" t="s">
        <v>130</v>
      </c>
      <c r="AK26" s="240">
        <v>23</v>
      </c>
    </row>
    <row r="27" spans="1:53" ht="32.4" customHeight="1" x14ac:dyDescent="0.3">
      <c r="A27" s="233">
        <v>45427</v>
      </c>
      <c r="B27" s="104">
        <v>10473</v>
      </c>
      <c r="C27" s="23" t="s">
        <v>35</v>
      </c>
      <c r="D27" s="23" t="s">
        <v>35</v>
      </c>
      <c r="E27" s="23" t="s">
        <v>35</v>
      </c>
      <c r="F27" s="23" t="s">
        <v>35</v>
      </c>
      <c r="G27" s="24" t="s">
        <v>237</v>
      </c>
      <c r="H27" s="25" t="s">
        <v>238</v>
      </c>
      <c r="I27" s="234" t="s">
        <v>239</v>
      </c>
      <c r="J27" s="234" t="s">
        <v>240</v>
      </c>
      <c r="K27" s="234" t="s">
        <v>241</v>
      </c>
      <c r="L27" s="27" t="s">
        <v>41</v>
      </c>
      <c r="M27" s="242" t="s">
        <v>242</v>
      </c>
      <c r="N27" s="234" t="s">
        <v>146</v>
      </c>
      <c r="O27" s="234" t="s">
        <v>218</v>
      </c>
      <c r="P27" s="236" t="s">
        <v>45</v>
      </c>
      <c r="Q27" s="234" t="s">
        <v>243</v>
      </c>
      <c r="R27" s="243">
        <v>34992</v>
      </c>
      <c r="S27" s="244">
        <v>35321</v>
      </c>
      <c r="T27" s="278">
        <v>34999</v>
      </c>
      <c r="U27" s="234">
        <v>333198</v>
      </c>
      <c r="V27" s="234"/>
      <c r="W27" s="33" t="s">
        <v>35</v>
      </c>
      <c r="X27" s="277">
        <v>6</v>
      </c>
      <c r="Y27" s="277">
        <v>3</v>
      </c>
      <c r="Z27" s="277">
        <v>60</v>
      </c>
      <c r="AA27" s="277">
        <f>SUM(X27:Z27)</f>
        <v>69</v>
      </c>
      <c r="AB27" s="277">
        <v>1</v>
      </c>
      <c r="AC27" s="33">
        <v>55</v>
      </c>
      <c r="AD27" s="288">
        <v>55</v>
      </c>
      <c r="AE27" s="97" t="s">
        <v>238</v>
      </c>
      <c r="AF27" s="97" t="s">
        <v>95</v>
      </c>
      <c r="AG27" s="112">
        <v>6</v>
      </c>
      <c r="AH27" s="112">
        <v>3</v>
      </c>
      <c r="AI27" s="112">
        <v>18</v>
      </c>
      <c r="AJ27" s="230" t="s">
        <v>130</v>
      </c>
      <c r="AK27" s="240">
        <v>23</v>
      </c>
    </row>
    <row r="28" spans="1:53" ht="32.4" customHeight="1" x14ac:dyDescent="0.3">
      <c r="A28" s="233">
        <v>45447</v>
      </c>
      <c r="B28" s="104">
        <v>11956</v>
      </c>
      <c r="C28" s="23" t="s">
        <v>35</v>
      </c>
      <c r="D28" s="23" t="s">
        <v>35</v>
      </c>
      <c r="E28" s="23"/>
      <c r="F28" s="23" t="s">
        <v>35</v>
      </c>
      <c r="G28" s="24" t="s">
        <v>244</v>
      </c>
      <c r="H28" s="25" t="s">
        <v>245</v>
      </c>
      <c r="I28" s="234" t="s">
        <v>246</v>
      </c>
      <c r="J28" s="234" t="s">
        <v>247</v>
      </c>
      <c r="K28" s="234" t="s">
        <v>144</v>
      </c>
      <c r="L28" s="234" t="s">
        <v>41</v>
      </c>
      <c r="M28" s="253" t="s">
        <v>248</v>
      </c>
      <c r="N28" s="234" t="s">
        <v>146</v>
      </c>
      <c r="O28" s="234" t="s">
        <v>249</v>
      </c>
      <c r="P28" s="236" t="s">
        <v>45</v>
      </c>
      <c r="Q28" s="234" t="s">
        <v>250</v>
      </c>
      <c r="R28" s="243">
        <v>35079</v>
      </c>
      <c r="S28" s="244">
        <v>35089</v>
      </c>
      <c r="T28" s="278">
        <v>35089</v>
      </c>
      <c r="U28" s="241">
        <v>334774</v>
      </c>
      <c r="V28" s="234" t="s">
        <v>92</v>
      </c>
      <c r="W28" s="33" t="s">
        <v>35</v>
      </c>
      <c r="X28" s="277">
        <v>6</v>
      </c>
      <c r="Y28" s="277"/>
      <c r="Z28" s="277">
        <v>60</v>
      </c>
      <c r="AA28" s="277">
        <f>SUM(X28:Z28)</f>
        <v>66</v>
      </c>
      <c r="AB28" s="277">
        <v>1</v>
      </c>
      <c r="AC28" s="33">
        <v>59</v>
      </c>
      <c r="AD28" s="288">
        <v>59</v>
      </c>
      <c r="AE28" s="97" t="s">
        <v>716</v>
      </c>
      <c r="AF28" s="97" t="s">
        <v>95</v>
      </c>
      <c r="AG28" s="112">
        <f>AI28/AH28</f>
        <v>6</v>
      </c>
      <c r="AH28" s="112">
        <v>3</v>
      </c>
      <c r="AI28" s="112">
        <v>18</v>
      </c>
      <c r="AJ28" s="230" t="s">
        <v>130</v>
      </c>
      <c r="AK28" s="240">
        <v>23</v>
      </c>
    </row>
    <row r="29" spans="1:53" ht="32.4" customHeight="1" x14ac:dyDescent="0.3">
      <c r="A29" s="233">
        <v>45421</v>
      </c>
      <c r="B29" s="241">
        <v>10039</v>
      </c>
      <c r="C29" s="71" t="s">
        <v>35</v>
      </c>
      <c r="D29" s="71" t="s">
        <v>35</v>
      </c>
      <c r="E29" s="71"/>
      <c r="F29" s="71" t="s">
        <v>35</v>
      </c>
      <c r="G29" s="84">
        <v>805093970</v>
      </c>
      <c r="H29" s="25" t="s">
        <v>252</v>
      </c>
      <c r="I29" s="234" t="s">
        <v>253</v>
      </c>
      <c r="J29" s="234" t="s">
        <v>254</v>
      </c>
      <c r="K29" s="234" t="s">
        <v>40</v>
      </c>
      <c r="L29" s="234" t="s">
        <v>41</v>
      </c>
      <c r="M29" s="253" t="s">
        <v>42</v>
      </c>
      <c r="N29" s="234" t="s">
        <v>146</v>
      </c>
      <c r="O29" s="234" t="s">
        <v>218</v>
      </c>
      <c r="P29" s="236" t="s">
        <v>255</v>
      </c>
      <c r="Q29" s="234" t="s">
        <v>256</v>
      </c>
      <c r="R29" s="243">
        <v>34745</v>
      </c>
      <c r="S29" s="244"/>
      <c r="T29" s="278">
        <v>35139</v>
      </c>
      <c r="U29" s="241">
        <v>328299</v>
      </c>
      <c r="V29" s="234"/>
      <c r="W29" s="44" t="s">
        <v>35</v>
      </c>
      <c r="X29" s="277">
        <v>6</v>
      </c>
      <c r="Y29" s="277"/>
      <c r="Z29" s="277">
        <v>60</v>
      </c>
      <c r="AA29" s="277">
        <f>SUM(X29:Z29)</f>
        <v>66</v>
      </c>
      <c r="AB29" s="277">
        <v>1</v>
      </c>
      <c r="AC29" s="33">
        <v>26</v>
      </c>
      <c r="AD29" s="288">
        <v>26</v>
      </c>
      <c r="AE29" s="97" t="s">
        <v>252</v>
      </c>
      <c r="AF29" s="97" t="s">
        <v>47</v>
      </c>
      <c r="AG29" s="112">
        <v>6</v>
      </c>
      <c r="AH29" s="112">
        <v>3</v>
      </c>
      <c r="AI29" s="112">
        <v>18</v>
      </c>
      <c r="AJ29" s="230" t="s">
        <v>130</v>
      </c>
      <c r="AK29" s="240">
        <v>23</v>
      </c>
    </row>
    <row r="30" spans="1:53" ht="32.4" customHeight="1" x14ac:dyDescent="0.3">
      <c r="A30" s="233">
        <v>45474</v>
      </c>
      <c r="B30" s="104">
        <v>14194</v>
      </c>
      <c r="C30" s="23" t="s">
        <v>35</v>
      </c>
      <c r="D30" s="23" t="s">
        <v>35</v>
      </c>
      <c r="E30" s="23"/>
      <c r="F30" s="23" t="s">
        <v>35</v>
      </c>
      <c r="G30" s="24" t="s">
        <v>258</v>
      </c>
      <c r="H30" s="83" t="s">
        <v>259</v>
      </c>
      <c r="I30" s="234" t="s">
        <v>260</v>
      </c>
      <c r="J30" s="234" t="s">
        <v>261</v>
      </c>
      <c r="K30" s="234" t="s">
        <v>182</v>
      </c>
      <c r="L30" s="234" t="s">
        <v>41</v>
      </c>
      <c r="M30" s="253" t="s">
        <v>262</v>
      </c>
      <c r="N30" s="234" t="s">
        <v>146</v>
      </c>
      <c r="O30" s="234" t="s">
        <v>263</v>
      </c>
      <c r="P30" s="236" t="s">
        <v>45</v>
      </c>
      <c r="Q30" s="234" t="s">
        <v>264</v>
      </c>
      <c r="R30" s="243">
        <v>35184</v>
      </c>
      <c r="S30" s="244">
        <v>35501</v>
      </c>
      <c r="T30" s="278">
        <v>35501</v>
      </c>
      <c r="U30" s="241">
        <v>338309</v>
      </c>
      <c r="V30" s="234"/>
      <c r="W30" s="33" t="s">
        <v>35</v>
      </c>
      <c r="X30" s="277">
        <v>6</v>
      </c>
      <c r="Y30" s="277"/>
      <c r="Z30" s="277">
        <v>60</v>
      </c>
      <c r="AA30" s="277">
        <f>SUM(X30:Z30)</f>
        <v>66</v>
      </c>
      <c r="AB30" s="277">
        <v>1</v>
      </c>
      <c r="AC30" s="33">
        <v>34</v>
      </c>
      <c r="AD30" s="288">
        <v>34</v>
      </c>
      <c r="AE30" s="97" t="s">
        <v>265</v>
      </c>
      <c r="AF30" s="97" t="s">
        <v>47</v>
      </c>
      <c r="AG30" s="112">
        <f>AI30/AH30</f>
        <v>6</v>
      </c>
      <c r="AH30" s="112">
        <v>3</v>
      </c>
      <c r="AI30" s="112">
        <v>18</v>
      </c>
      <c r="AJ30" s="230" t="s">
        <v>130</v>
      </c>
      <c r="AK30" s="240">
        <v>23</v>
      </c>
    </row>
    <row r="31" spans="1:53" ht="32.4" customHeight="1" x14ac:dyDescent="0.3">
      <c r="A31" s="233">
        <v>45467</v>
      </c>
      <c r="B31" s="241">
        <v>13657</v>
      </c>
      <c r="C31" s="23" t="s">
        <v>35</v>
      </c>
      <c r="D31" s="23" t="s">
        <v>35</v>
      </c>
      <c r="E31" s="23"/>
      <c r="F31" s="23" t="s">
        <v>35</v>
      </c>
      <c r="G31" s="24" t="s">
        <v>266</v>
      </c>
      <c r="H31" s="25" t="s">
        <v>267</v>
      </c>
      <c r="I31" s="234" t="s">
        <v>268</v>
      </c>
      <c r="J31" s="234" t="s">
        <v>269</v>
      </c>
      <c r="K31" s="234" t="s">
        <v>40</v>
      </c>
      <c r="L31" s="234" t="s">
        <v>41</v>
      </c>
      <c r="M31" s="242" t="s">
        <v>270</v>
      </c>
      <c r="N31" s="234" t="s">
        <v>146</v>
      </c>
      <c r="O31" s="234" t="s">
        <v>120</v>
      </c>
      <c r="P31" s="236" t="s">
        <v>45</v>
      </c>
      <c r="Q31" s="234" t="s">
        <v>271</v>
      </c>
      <c r="R31" s="243">
        <v>35723</v>
      </c>
      <c r="S31" s="244">
        <v>35759</v>
      </c>
      <c r="T31" s="278">
        <v>35759</v>
      </c>
      <c r="U31" s="241">
        <v>394783</v>
      </c>
      <c r="V31" s="234"/>
      <c r="W31" s="33" t="s">
        <v>35</v>
      </c>
      <c r="X31" s="277">
        <v>6</v>
      </c>
      <c r="Y31" s="277"/>
      <c r="Z31" s="277">
        <v>60</v>
      </c>
      <c r="AA31" s="277">
        <f>SUM(X31:Z31)</f>
        <v>66</v>
      </c>
      <c r="AB31" s="277">
        <v>1</v>
      </c>
      <c r="AC31" s="33">
        <v>29</v>
      </c>
      <c r="AD31" s="288">
        <v>29</v>
      </c>
      <c r="AE31" s="97" t="s">
        <v>267</v>
      </c>
      <c r="AF31" s="97" t="s">
        <v>47</v>
      </c>
      <c r="AG31" s="112">
        <v>6</v>
      </c>
      <c r="AH31" s="112">
        <v>2.5</v>
      </c>
      <c r="AI31" s="112">
        <v>15</v>
      </c>
      <c r="AJ31" s="230" t="s">
        <v>130</v>
      </c>
      <c r="AK31" s="240">
        <v>20</v>
      </c>
    </row>
    <row r="32" spans="1:53" s="90" customFormat="1" ht="32.4" customHeight="1" x14ac:dyDescent="0.3">
      <c r="A32" s="233">
        <v>45399</v>
      </c>
      <c r="B32" s="241">
        <v>8196</v>
      </c>
      <c r="C32" s="23" t="s">
        <v>35</v>
      </c>
      <c r="D32" s="23" t="s">
        <v>35</v>
      </c>
      <c r="E32" s="23"/>
      <c r="F32" s="23" t="s">
        <v>35</v>
      </c>
      <c r="G32" s="24" t="s">
        <v>272</v>
      </c>
      <c r="H32" s="83" t="s">
        <v>273</v>
      </c>
      <c r="I32" s="234" t="s">
        <v>274</v>
      </c>
      <c r="J32" s="234" t="s">
        <v>275</v>
      </c>
      <c r="K32" s="234" t="s">
        <v>276</v>
      </c>
      <c r="L32" s="234" t="s">
        <v>89</v>
      </c>
      <c r="M32" s="235" t="s">
        <v>262</v>
      </c>
      <c r="N32" s="234" t="s">
        <v>146</v>
      </c>
      <c r="O32" s="234" t="s">
        <v>277</v>
      </c>
      <c r="P32" s="236" t="s">
        <v>136</v>
      </c>
      <c r="Q32" s="234" t="s">
        <v>278</v>
      </c>
      <c r="R32" s="243">
        <v>36008</v>
      </c>
      <c r="S32" s="244"/>
      <c r="T32" s="278">
        <v>36130</v>
      </c>
      <c r="U32" s="241">
        <v>405069</v>
      </c>
      <c r="V32" s="234"/>
      <c r="W32" s="33" t="s">
        <v>35</v>
      </c>
      <c r="X32" s="277">
        <v>6</v>
      </c>
      <c r="Y32" s="277"/>
      <c r="Z32" s="277">
        <v>60</v>
      </c>
      <c r="AA32" s="277">
        <f>SUM(X32:Z32)</f>
        <v>66</v>
      </c>
      <c r="AB32" s="277">
        <v>1</v>
      </c>
      <c r="AC32" s="33">
        <v>9</v>
      </c>
      <c r="AD32" s="288">
        <v>9</v>
      </c>
      <c r="AE32" s="97" t="s">
        <v>273</v>
      </c>
      <c r="AF32" s="97" t="s">
        <v>279</v>
      </c>
      <c r="AG32" s="112">
        <v>6</v>
      </c>
      <c r="AH32" s="112">
        <v>3</v>
      </c>
      <c r="AI32" s="112">
        <v>18</v>
      </c>
      <c r="AJ32" s="230" t="s">
        <v>130</v>
      </c>
      <c r="AK32" s="240">
        <v>23</v>
      </c>
      <c r="AL32" s="232"/>
      <c r="AM32" s="232"/>
      <c r="AN32" s="232"/>
      <c r="AO32" s="232"/>
      <c r="AP32" s="232"/>
      <c r="AQ32" s="232"/>
      <c r="AR32" s="232"/>
      <c r="AS32" s="232"/>
      <c r="AT32" s="232"/>
      <c r="AU32" s="232"/>
      <c r="AV32" s="232"/>
      <c r="AW32" s="232"/>
      <c r="AX32" s="232"/>
      <c r="AY32" s="232"/>
      <c r="AZ32" s="232"/>
      <c r="BA32" s="232"/>
    </row>
    <row r="33" spans="1:53" s="90" customFormat="1" ht="32.4" customHeight="1" x14ac:dyDescent="0.3">
      <c r="A33" s="233">
        <v>45448</v>
      </c>
      <c r="B33" s="241">
        <v>120094</v>
      </c>
      <c r="C33" s="23" t="s">
        <v>35</v>
      </c>
      <c r="D33" s="23" t="s">
        <v>35</v>
      </c>
      <c r="E33" s="23"/>
      <c r="F33" s="23" t="s">
        <v>35</v>
      </c>
      <c r="G33" s="24" t="s">
        <v>178</v>
      </c>
      <c r="H33" s="25" t="s">
        <v>280</v>
      </c>
      <c r="I33" s="234" t="s">
        <v>281</v>
      </c>
      <c r="J33" s="234" t="s">
        <v>282</v>
      </c>
      <c r="K33" s="234" t="s">
        <v>182</v>
      </c>
      <c r="L33" s="27" t="s">
        <v>41</v>
      </c>
      <c r="M33" s="242" t="s">
        <v>283</v>
      </c>
      <c r="N33" s="234" t="s">
        <v>146</v>
      </c>
      <c r="O33" s="234" t="s">
        <v>284</v>
      </c>
      <c r="P33" s="236" t="s">
        <v>92</v>
      </c>
      <c r="Q33" s="234" t="s">
        <v>285</v>
      </c>
      <c r="R33" s="243">
        <v>36341</v>
      </c>
      <c r="S33" s="244">
        <v>36381</v>
      </c>
      <c r="T33" s="278">
        <v>36381</v>
      </c>
      <c r="U33" s="241">
        <v>413862</v>
      </c>
      <c r="V33" s="234"/>
      <c r="W33" s="33" t="s">
        <v>35</v>
      </c>
      <c r="X33" s="277">
        <v>6</v>
      </c>
      <c r="Y33" s="277"/>
      <c r="Z33" s="277">
        <v>60</v>
      </c>
      <c r="AA33" s="277">
        <f>SUM(X33:Z33)</f>
        <v>66</v>
      </c>
      <c r="AB33" s="277">
        <v>1</v>
      </c>
      <c r="AC33" s="99">
        <v>24</v>
      </c>
      <c r="AD33" s="288">
        <v>24</v>
      </c>
      <c r="AE33" s="97" t="s">
        <v>286</v>
      </c>
      <c r="AF33" s="97" t="s">
        <v>47</v>
      </c>
      <c r="AG33" s="112">
        <f>AI33/AH33</f>
        <v>6</v>
      </c>
      <c r="AH33" s="112">
        <v>3</v>
      </c>
      <c r="AI33" s="112">
        <v>18</v>
      </c>
      <c r="AJ33" s="230" t="s">
        <v>130</v>
      </c>
      <c r="AK33" s="240">
        <v>23</v>
      </c>
      <c r="AL33" s="232"/>
      <c r="AM33" s="232"/>
      <c r="AN33" s="232"/>
      <c r="AO33" s="232"/>
      <c r="AP33" s="232"/>
      <c r="AQ33" s="232"/>
      <c r="AR33" s="232"/>
      <c r="AS33" s="232"/>
      <c r="AT33" s="232"/>
      <c r="AU33" s="232"/>
      <c r="AV33" s="232"/>
      <c r="AW33" s="232"/>
      <c r="AX33" s="232"/>
      <c r="AY33" s="232"/>
      <c r="AZ33" s="232"/>
      <c r="BA33" s="232"/>
    </row>
    <row r="34" spans="1:53" ht="32.4" customHeight="1" x14ac:dyDescent="0.3">
      <c r="A34" s="233">
        <v>45467</v>
      </c>
      <c r="B34" s="241">
        <v>13658</v>
      </c>
      <c r="C34" s="23" t="s">
        <v>35</v>
      </c>
      <c r="D34" s="23" t="s">
        <v>35</v>
      </c>
      <c r="E34" s="23"/>
      <c r="F34" s="23" t="s">
        <v>35</v>
      </c>
      <c r="G34" s="24" t="s">
        <v>287</v>
      </c>
      <c r="H34" s="25" t="s">
        <v>288</v>
      </c>
      <c r="I34" s="234" t="s">
        <v>289</v>
      </c>
      <c r="J34" s="234" t="s">
        <v>290</v>
      </c>
      <c r="K34" s="234" t="s">
        <v>40</v>
      </c>
      <c r="L34" s="234" t="s">
        <v>41</v>
      </c>
      <c r="M34" s="242" t="s">
        <v>291</v>
      </c>
      <c r="N34" s="234" t="s">
        <v>146</v>
      </c>
      <c r="O34" s="234" t="s">
        <v>292</v>
      </c>
      <c r="P34" s="236" t="s">
        <v>45</v>
      </c>
      <c r="Q34" s="234" t="s">
        <v>293</v>
      </c>
      <c r="R34" s="243">
        <v>36556</v>
      </c>
      <c r="S34" s="244">
        <v>36612</v>
      </c>
      <c r="T34" s="278">
        <v>36612</v>
      </c>
      <c r="U34" s="241">
        <v>420459</v>
      </c>
      <c r="V34" s="234"/>
      <c r="W34" s="33" t="s">
        <v>35</v>
      </c>
      <c r="X34" s="277">
        <v>6</v>
      </c>
      <c r="Y34" s="277"/>
      <c r="Z34" s="277">
        <v>60</v>
      </c>
      <c r="AA34" s="277">
        <f>SUM(X34:Z34)</f>
        <v>66</v>
      </c>
      <c r="AB34" s="277">
        <v>1</v>
      </c>
      <c r="AC34" s="33">
        <v>28</v>
      </c>
      <c r="AD34" s="288">
        <v>28</v>
      </c>
      <c r="AE34" s="97" t="s">
        <v>288</v>
      </c>
      <c r="AF34" s="97" t="s">
        <v>47</v>
      </c>
      <c r="AG34" s="112">
        <v>6</v>
      </c>
      <c r="AH34" s="112">
        <v>3</v>
      </c>
      <c r="AI34" s="112">
        <v>18</v>
      </c>
      <c r="AJ34" s="230" t="s">
        <v>130</v>
      </c>
      <c r="AK34" s="240">
        <v>23</v>
      </c>
    </row>
    <row r="35" spans="1:53" ht="32.4" customHeight="1" x14ac:dyDescent="0.3">
      <c r="A35" s="233">
        <v>45453</v>
      </c>
      <c r="B35" s="241">
        <v>12543</v>
      </c>
      <c r="C35" s="71" t="s">
        <v>35</v>
      </c>
      <c r="D35" s="71" t="s">
        <v>35</v>
      </c>
      <c r="E35" s="71"/>
      <c r="F35" s="71" t="s">
        <v>35</v>
      </c>
      <c r="G35" s="24" t="s">
        <v>294</v>
      </c>
      <c r="H35" s="83" t="s">
        <v>295</v>
      </c>
      <c r="I35" s="97" t="s">
        <v>296</v>
      </c>
      <c r="J35" s="97" t="s">
        <v>297</v>
      </c>
      <c r="K35" s="234" t="s">
        <v>298</v>
      </c>
      <c r="L35" s="27" t="s">
        <v>41</v>
      </c>
      <c r="M35" s="253" t="s">
        <v>262</v>
      </c>
      <c r="N35" s="234" t="s">
        <v>146</v>
      </c>
      <c r="O35" s="234" t="s">
        <v>299</v>
      </c>
      <c r="P35" s="236" t="s">
        <v>45</v>
      </c>
      <c r="Q35" s="234" t="s">
        <v>300</v>
      </c>
      <c r="R35" s="243">
        <v>36545</v>
      </c>
      <c r="S35" s="238"/>
      <c r="T35" s="278">
        <v>36760</v>
      </c>
      <c r="U35" s="257">
        <v>420147</v>
      </c>
      <c r="V35" s="234"/>
      <c r="W35" s="33" t="s">
        <v>35</v>
      </c>
      <c r="X35" s="277">
        <v>6</v>
      </c>
      <c r="Y35" s="277"/>
      <c r="Z35" s="277">
        <v>60</v>
      </c>
      <c r="AA35" s="277">
        <f>SUM(X35:Z35)</f>
        <v>66</v>
      </c>
      <c r="AB35" s="277">
        <v>1</v>
      </c>
      <c r="AC35" s="33">
        <v>11</v>
      </c>
      <c r="AD35" s="288">
        <v>11</v>
      </c>
      <c r="AE35" s="97" t="s">
        <v>295</v>
      </c>
      <c r="AF35" s="97" t="s">
        <v>47</v>
      </c>
      <c r="AG35" s="112">
        <f>AI35/AH35</f>
        <v>6</v>
      </c>
      <c r="AH35" s="112">
        <v>3</v>
      </c>
      <c r="AI35" s="112">
        <v>18</v>
      </c>
      <c r="AJ35" s="230" t="s">
        <v>177</v>
      </c>
      <c r="AK35" s="240">
        <v>23</v>
      </c>
    </row>
    <row r="36" spans="1:53" ht="32.4" customHeight="1" x14ac:dyDescent="0.3">
      <c r="A36" s="233">
        <v>45421</v>
      </c>
      <c r="B36" s="241">
        <v>10025</v>
      </c>
      <c r="C36" s="23" t="s">
        <v>35</v>
      </c>
      <c r="D36" s="23" t="s">
        <v>35</v>
      </c>
      <c r="E36" s="23"/>
      <c r="F36" s="23" t="s">
        <v>35</v>
      </c>
      <c r="G36" s="24" t="s">
        <v>178</v>
      </c>
      <c r="H36" s="25" t="s">
        <v>301</v>
      </c>
      <c r="I36" s="234" t="s">
        <v>302</v>
      </c>
      <c r="J36" s="234" t="s">
        <v>303</v>
      </c>
      <c r="K36" s="234" t="s">
        <v>144</v>
      </c>
      <c r="L36" s="27" t="s">
        <v>41</v>
      </c>
      <c r="M36" s="235" t="s">
        <v>42</v>
      </c>
      <c r="N36" s="234" t="s">
        <v>146</v>
      </c>
      <c r="O36" s="234" t="s">
        <v>304</v>
      </c>
      <c r="P36" s="236" t="s">
        <v>45</v>
      </c>
      <c r="Q36" s="234" t="s">
        <v>305</v>
      </c>
      <c r="R36" s="243">
        <v>36790</v>
      </c>
      <c r="S36" s="238">
        <v>426629</v>
      </c>
      <c r="T36" s="278">
        <v>36809</v>
      </c>
      <c r="U36" s="257">
        <v>426629</v>
      </c>
      <c r="V36" s="258"/>
      <c r="W36" s="33" t="s">
        <v>35</v>
      </c>
      <c r="X36" s="277">
        <v>6</v>
      </c>
      <c r="Y36" s="277"/>
      <c r="Z36" s="277">
        <v>60</v>
      </c>
      <c r="AA36" s="277">
        <f>SUM(X36:Z36)</f>
        <v>66</v>
      </c>
      <c r="AB36" s="277">
        <v>1</v>
      </c>
      <c r="AC36" s="33">
        <v>19</v>
      </c>
      <c r="AD36" s="288">
        <v>19</v>
      </c>
      <c r="AE36" s="97" t="s">
        <v>306</v>
      </c>
      <c r="AF36" s="97" t="s">
        <v>47</v>
      </c>
      <c r="AG36" s="112">
        <f>AI36/AH36</f>
        <v>6</v>
      </c>
      <c r="AH36" s="112">
        <v>3</v>
      </c>
      <c r="AI36" s="112">
        <v>18</v>
      </c>
      <c r="AJ36" s="230" t="s">
        <v>130</v>
      </c>
      <c r="AK36" s="240">
        <v>23</v>
      </c>
    </row>
    <row r="37" spans="1:53" ht="32.4" customHeight="1" x14ac:dyDescent="0.3">
      <c r="A37" s="229">
        <v>45462</v>
      </c>
      <c r="B37" s="104">
        <v>13263</v>
      </c>
      <c r="C37" s="71" t="s">
        <v>35</v>
      </c>
      <c r="D37" s="71" t="s">
        <v>35</v>
      </c>
      <c r="E37" s="71"/>
      <c r="F37" s="71" t="s">
        <v>35</v>
      </c>
      <c r="G37" s="84" t="s">
        <v>307</v>
      </c>
      <c r="H37" s="83" t="s">
        <v>308</v>
      </c>
      <c r="I37" s="27" t="s">
        <v>309</v>
      </c>
      <c r="J37" s="27" t="s">
        <v>310</v>
      </c>
      <c r="K37" s="27" t="s">
        <v>311</v>
      </c>
      <c r="L37" s="27" t="s">
        <v>89</v>
      </c>
      <c r="M37" s="253" t="s">
        <v>312</v>
      </c>
      <c r="N37" s="27" t="s">
        <v>146</v>
      </c>
      <c r="O37" s="27" t="s">
        <v>313</v>
      </c>
      <c r="P37" s="112" t="s">
        <v>45</v>
      </c>
      <c r="Q37" s="27" t="s">
        <v>314</v>
      </c>
      <c r="R37" s="113">
        <v>36893</v>
      </c>
      <c r="S37" s="224">
        <v>36913</v>
      </c>
      <c r="T37" s="278">
        <v>36913</v>
      </c>
      <c r="U37" s="104">
        <v>429639</v>
      </c>
      <c r="V37" s="27"/>
      <c r="W37" s="33" t="s">
        <v>35</v>
      </c>
      <c r="X37" s="277">
        <v>6</v>
      </c>
      <c r="Y37" s="277"/>
      <c r="Z37" s="277">
        <v>60</v>
      </c>
      <c r="AA37" s="277">
        <f>SUM(X37:Z37)</f>
        <v>66</v>
      </c>
      <c r="AB37" s="277">
        <v>1</v>
      </c>
      <c r="AC37" s="33">
        <v>17</v>
      </c>
      <c r="AD37" s="288">
        <v>17</v>
      </c>
      <c r="AE37" s="97" t="s">
        <v>315</v>
      </c>
      <c r="AF37" s="97" t="s">
        <v>47</v>
      </c>
      <c r="AG37" s="112">
        <f>AI37/AH37</f>
        <v>6</v>
      </c>
      <c r="AH37" s="112">
        <v>3</v>
      </c>
      <c r="AI37" s="112">
        <v>18</v>
      </c>
      <c r="AJ37" s="230" t="s">
        <v>130</v>
      </c>
      <c r="AK37" s="240">
        <v>23</v>
      </c>
      <c r="AL37" s="90"/>
      <c r="AM37" s="90"/>
      <c r="AN37" s="90"/>
      <c r="AO37" s="90"/>
      <c r="AP37" s="90"/>
      <c r="AQ37" s="90"/>
      <c r="AR37" s="90"/>
      <c r="AS37" s="90"/>
      <c r="AT37" s="90"/>
      <c r="AU37" s="90"/>
      <c r="AV37" s="90"/>
      <c r="AW37" s="90"/>
      <c r="AX37" s="90"/>
      <c r="AY37" s="90"/>
      <c r="AZ37" s="90"/>
      <c r="BA37" s="90"/>
    </row>
    <row r="38" spans="1:53" ht="32.4" customHeight="1" x14ac:dyDescent="0.3">
      <c r="A38" s="229">
        <v>45399</v>
      </c>
      <c r="B38" s="104">
        <v>8184</v>
      </c>
      <c r="C38" s="23" t="s">
        <v>35</v>
      </c>
      <c r="D38" s="23" t="s">
        <v>35</v>
      </c>
      <c r="E38" s="23"/>
      <c r="F38" s="23" t="s">
        <v>35</v>
      </c>
      <c r="G38" s="24" t="s">
        <v>316</v>
      </c>
      <c r="H38" s="25" t="s">
        <v>317</v>
      </c>
      <c r="I38" s="27" t="s">
        <v>318</v>
      </c>
      <c r="J38" s="27" t="s">
        <v>319</v>
      </c>
      <c r="K38" s="27" t="s">
        <v>298</v>
      </c>
      <c r="L38" s="27" t="s">
        <v>89</v>
      </c>
      <c r="M38" s="253" t="s">
        <v>262</v>
      </c>
      <c r="N38" s="27" t="s">
        <v>146</v>
      </c>
      <c r="O38" s="27" t="s">
        <v>320</v>
      </c>
      <c r="P38" s="112" t="s">
        <v>45</v>
      </c>
      <c r="Q38" s="27" t="s">
        <v>321</v>
      </c>
      <c r="R38" s="113">
        <v>36937</v>
      </c>
      <c r="S38" s="224">
        <v>36999</v>
      </c>
      <c r="T38" s="278">
        <v>36999</v>
      </c>
      <c r="U38" s="104">
        <v>431361</v>
      </c>
      <c r="V38" s="27"/>
      <c r="W38" s="33" t="s">
        <v>35</v>
      </c>
      <c r="X38" s="277">
        <v>6</v>
      </c>
      <c r="Y38" s="277"/>
      <c r="Z38" s="277">
        <v>60</v>
      </c>
      <c r="AA38" s="277">
        <f>SUM(X38:Z38)</f>
        <v>66</v>
      </c>
      <c r="AB38" s="277">
        <v>1</v>
      </c>
      <c r="AC38" s="33">
        <v>8</v>
      </c>
      <c r="AD38" s="288">
        <v>8</v>
      </c>
      <c r="AE38" s="97" t="s">
        <v>717</v>
      </c>
      <c r="AF38" s="97" t="s">
        <v>279</v>
      </c>
      <c r="AG38" s="112">
        <v>6</v>
      </c>
      <c r="AH38" s="112">
        <v>3</v>
      </c>
      <c r="AI38" s="112">
        <v>18</v>
      </c>
      <c r="AJ38" s="230" t="s">
        <v>130</v>
      </c>
      <c r="AK38" s="240">
        <v>23</v>
      </c>
      <c r="AL38" s="90"/>
      <c r="AM38" s="90"/>
      <c r="AN38" s="90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  <c r="BA38" s="90"/>
    </row>
    <row r="39" spans="1:53" ht="32.4" customHeight="1" x14ac:dyDescent="0.3">
      <c r="A39" s="233">
        <v>45421</v>
      </c>
      <c r="B39" s="241">
        <v>10036</v>
      </c>
      <c r="C39" s="23" t="s">
        <v>35</v>
      </c>
      <c r="D39" s="23" t="s">
        <v>35</v>
      </c>
      <c r="E39" s="23"/>
      <c r="F39" s="23" t="s">
        <v>35</v>
      </c>
      <c r="G39" s="24" t="s">
        <v>178</v>
      </c>
      <c r="H39" s="25" t="s">
        <v>323</v>
      </c>
      <c r="I39" s="234" t="s">
        <v>324</v>
      </c>
      <c r="J39" s="234" t="s">
        <v>325</v>
      </c>
      <c r="K39" s="234" t="s">
        <v>182</v>
      </c>
      <c r="L39" s="27" t="s">
        <v>41</v>
      </c>
      <c r="M39" s="235" t="s">
        <v>326</v>
      </c>
      <c r="N39" s="234" t="s">
        <v>146</v>
      </c>
      <c r="O39" s="234" t="s">
        <v>327</v>
      </c>
      <c r="P39" s="236" t="s">
        <v>45</v>
      </c>
      <c r="Q39" s="234" t="s">
        <v>328</v>
      </c>
      <c r="R39" s="243">
        <v>37830</v>
      </c>
      <c r="S39" s="244">
        <v>38015</v>
      </c>
      <c r="T39" s="278">
        <v>38009</v>
      </c>
      <c r="U39" s="241">
        <v>459261</v>
      </c>
      <c r="V39" s="234"/>
      <c r="W39" s="33" t="s">
        <v>35</v>
      </c>
      <c r="X39" s="277">
        <v>6</v>
      </c>
      <c r="Y39" s="277"/>
      <c r="Z39" s="277">
        <v>60</v>
      </c>
      <c r="AA39" s="277">
        <f>SUM(X39:Z39)</f>
        <v>66</v>
      </c>
      <c r="AB39" s="277">
        <v>1</v>
      </c>
      <c r="AC39" s="33">
        <v>18</v>
      </c>
      <c r="AD39" s="288">
        <v>18</v>
      </c>
      <c r="AE39" s="97" t="s">
        <v>718</v>
      </c>
      <c r="AF39" s="97" t="s">
        <v>47</v>
      </c>
      <c r="AG39" s="112">
        <f>AI39/AH39</f>
        <v>6</v>
      </c>
      <c r="AH39" s="112">
        <v>3</v>
      </c>
      <c r="AI39" s="112">
        <v>18</v>
      </c>
      <c r="AJ39" s="230" t="s">
        <v>130</v>
      </c>
      <c r="AK39" s="240">
        <v>23</v>
      </c>
    </row>
    <row r="40" spans="1:53" ht="32.4" customHeight="1" x14ac:dyDescent="0.3">
      <c r="A40" s="233">
        <v>45467</v>
      </c>
      <c r="B40" s="241">
        <v>13653</v>
      </c>
      <c r="C40" s="23" t="s">
        <v>35</v>
      </c>
      <c r="D40" s="23" t="s">
        <v>35</v>
      </c>
      <c r="E40" s="23"/>
      <c r="F40" s="23" t="s">
        <v>35</v>
      </c>
      <c r="G40" s="84">
        <v>3804391709</v>
      </c>
      <c r="H40" s="83" t="s">
        <v>330</v>
      </c>
      <c r="I40" s="234" t="s">
        <v>331</v>
      </c>
      <c r="J40" s="234" t="s">
        <v>332</v>
      </c>
      <c r="K40" s="234" t="s">
        <v>298</v>
      </c>
      <c r="L40" s="234" t="s">
        <v>89</v>
      </c>
      <c r="M40" s="122" t="s">
        <v>333</v>
      </c>
      <c r="N40" s="234" t="s">
        <v>146</v>
      </c>
      <c r="O40" s="234" t="s">
        <v>334</v>
      </c>
      <c r="P40" s="236" t="s">
        <v>45</v>
      </c>
      <c r="Q40" s="234" t="s">
        <v>335</v>
      </c>
      <c r="R40" s="243">
        <v>38059</v>
      </c>
      <c r="S40" s="236"/>
      <c r="T40" s="278">
        <v>38065</v>
      </c>
      <c r="U40" s="241">
        <v>461271</v>
      </c>
      <c r="V40" s="234"/>
      <c r="W40" s="44" t="s">
        <v>35</v>
      </c>
      <c r="X40" s="277">
        <v>6</v>
      </c>
      <c r="Y40" s="277"/>
      <c r="Z40" s="277">
        <v>60</v>
      </c>
      <c r="AA40" s="277">
        <f>SUM(X40:Z40)</f>
        <v>66</v>
      </c>
      <c r="AB40" s="277">
        <v>1</v>
      </c>
      <c r="AC40" s="33">
        <v>13</v>
      </c>
      <c r="AD40" s="288">
        <v>13</v>
      </c>
      <c r="AE40" s="97" t="s">
        <v>330</v>
      </c>
      <c r="AF40" s="97" t="s">
        <v>47</v>
      </c>
      <c r="AG40" s="112">
        <v>8</v>
      </c>
      <c r="AH40" s="112">
        <v>3</v>
      </c>
      <c r="AI40" s="112">
        <v>24</v>
      </c>
      <c r="AJ40" s="230" t="s">
        <v>130</v>
      </c>
      <c r="AK40" s="223">
        <v>31</v>
      </c>
    </row>
    <row r="41" spans="1:53" ht="32.4" customHeight="1" x14ac:dyDescent="0.3">
      <c r="A41" s="233">
        <v>45418</v>
      </c>
      <c r="B41" s="241">
        <v>9816</v>
      </c>
      <c r="C41" s="23" t="s">
        <v>35</v>
      </c>
      <c r="D41" s="23" t="s">
        <v>35</v>
      </c>
      <c r="E41" s="23"/>
      <c r="F41" s="23" t="s">
        <v>35</v>
      </c>
      <c r="G41" s="24" t="s">
        <v>336</v>
      </c>
      <c r="H41" s="83" t="s">
        <v>337</v>
      </c>
      <c r="I41" s="27" t="s">
        <v>338</v>
      </c>
      <c r="J41" s="27" t="s">
        <v>339</v>
      </c>
      <c r="K41" s="27" t="s">
        <v>311</v>
      </c>
      <c r="L41" s="234" t="s">
        <v>41</v>
      </c>
      <c r="M41" s="253" t="s">
        <v>262</v>
      </c>
      <c r="N41" s="234" t="s">
        <v>146</v>
      </c>
      <c r="O41" s="234" t="s">
        <v>277</v>
      </c>
      <c r="P41" s="236" t="s">
        <v>45</v>
      </c>
      <c r="Q41" s="234" t="s">
        <v>340</v>
      </c>
      <c r="R41" s="113">
        <v>38107</v>
      </c>
      <c r="S41" s="224"/>
      <c r="T41" s="278">
        <v>38189</v>
      </c>
      <c r="U41" s="104">
        <v>465496</v>
      </c>
      <c r="V41" s="27"/>
      <c r="W41" s="33" t="s">
        <v>35</v>
      </c>
      <c r="X41" s="277">
        <v>6</v>
      </c>
      <c r="Y41" s="277"/>
      <c r="Z41" s="277">
        <v>60</v>
      </c>
      <c r="AA41" s="277">
        <f>SUM(X41:Z41)</f>
        <v>66</v>
      </c>
      <c r="AB41" s="277">
        <v>1</v>
      </c>
      <c r="AC41" s="33">
        <v>53</v>
      </c>
      <c r="AD41" s="288">
        <v>53</v>
      </c>
      <c r="AE41" s="83" t="s">
        <v>337</v>
      </c>
      <c r="AF41" s="97" t="s">
        <v>95</v>
      </c>
      <c r="AG41" s="112">
        <f>AI41/AH41</f>
        <v>6</v>
      </c>
      <c r="AH41" s="112">
        <v>3</v>
      </c>
      <c r="AI41" s="112">
        <v>18</v>
      </c>
      <c r="AJ41" s="230" t="s">
        <v>130</v>
      </c>
      <c r="AK41" s="240">
        <v>23</v>
      </c>
    </row>
    <row r="42" spans="1:53" ht="32.4" customHeight="1" x14ac:dyDescent="0.3">
      <c r="A42" s="233">
        <v>45455</v>
      </c>
      <c r="B42" s="241">
        <v>12706</v>
      </c>
      <c r="C42" s="71" t="s">
        <v>35</v>
      </c>
      <c r="D42" s="71" t="s">
        <v>35</v>
      </c>
      <c r="E42" s="71"/>
      <c r="F42" s="71" t="s">
        <v>35</v>
      </c>
      <c r="G42" s="84">
        <v>3296332689</v>
      </c>
      <c r="H42" s="25" t="s">
        <v>342</v>
      </c>
      <c r="I42" s="234" t="s">
        <v>343</v>
      </c>
      <c r="J42" s="234" t="s">
        <v>344</v>
      </c>
      <c r="K42" s="234" t="s">
        <v>345</v>
      </c>
      <c r="L42" s="234" t="s">
        <v>89</v>
      </c>
      <c r="M42" s="253" t="s">
        <v>346</v>
      </c>
      <c r="N42" s="234" t="s">
        <v>146</v>
      </c>
      <c r="O42" s="234" t="s">
        <v>347</v>
      </c>
      <c r="P42" s="236" t="s">
        <v>45</v>
      </c>
      <c r="Q42" s="234" t="s">
        <v>348</v>
      </c>
      <c r="R42" s="243">
        <v>38148</v>
      </c>
      <c r="S42" s="244">
        <v>38251</v>
      </c>
      <c r="T42" s="278">
        <v>38251</v>
      </c>
      <c r="U42" s="241">
        <v>52635</v>
      </c>
      <c r="V42" s="234"/>
      <c r="W42" s="44" t="s">
        <v>35</v>
      </c>
      <c r="X42" s="277">
        <v>6</v>
      </c>
      <c r="Y42" s="277"/>
      <c r="Z42" s="277">
        <v>60</v>
      </c>
      <c r="AA42" s="277">
        <f>SUM(X42:Z42)</f>
        <v>66</v>
      </c>
      <c r="AB42" s="277">
        <v>1</v>
      </c>
      <c r="AC42" s="33">
        <v>23</v>
      </c>
      <c r="AD42" s="288">
        <v>23</v>
      </c>
      <c r="AE42" s="25" t="s">
        <v>342</v>
      </c>
      <c r="AF42" s="97" t="s">
        <v>47</v>
      </c>
      <c r="AG42" s="112">
        <v>6</v>
      </c>
      <c r="AH42" s="112">
        <v>3</v>
      </c>
      <c r="AI42" s="112">
        <v>18</v>
      </c>
      <c r="AJ42" s="230" t="s">
        <v>130</v>
      </c>
      <c r="AK42" s="240">
        <v>23</v>
      </c>
    </row>
    <row r="43" spans="1:53" s="61" customFormat="1" ht="32.4" customHeight="1" x14ac:dyDescent="0.3">
      <c r="A43" s="233">
        <v>45455</v>
      </c>
      <c r="B43" s="104">
        <v>12629</v>
      </c>
      <c r="C43" s="23" t="s">
        <v>35</v>
      </c>
      <c r="D43" s="23" t="s">
        <v>35</v>
      </c>
      <c r="E43" s="23" t="s">
        <v>35</v>
      </c>
      <c r="F43" s="23" t="s">
        <v>35</v>
      </c>
      <c r="G43" s="24" t="s">
        <v>350</v>
      </c>
      <c r="H43" s="25" t="s">
        <v>351</v>
      </c>
      <c r="I43" s="234" t="s">
        <v>352</v>
      </c>
      <c r="J43" s="234" t="s">
        <v>353</v>
      </c>
      <c r="K43" s="234" t="s">
        <v>40</v>
      </c>
      <c r="L43" s="234" t="s">
        <v>41</v>
      </c>
      <c r="M43" s="242" t="s">
        <v>354</v>
      </c>
      <c r="N43" s="234" t="s">
        <v>146</v>
      </c>
      <c r="O43" s="234" t="s">
        <v>218</v>
      </c>
      <c r="P43" s="236" t="s">
        <v>45</v>
      </c>
      <c r="Q43" s="234" t="s">
        <v>355</v>
      </c>
      <c r="R43" s="237">
        <v>35579</v>
      </c>
      <c r="S43" s="238">
        <v>39107</v>
      </c>
      <c r="T43" s="278">
        <v>39107</v>
      </c>
      <c r="U43" s="241">
        <v>493403</v>
      </c>
      <c r="V43" s="234"/>
      <c r="W43" s="33" t="s">
        <v>35</v>
      </c>
      <c r="X43" s="277">
        <v>6</v>
      </c>
      <c r="Y43" s="277">
        <v>3</v>
      </c>
      <c r="Z43" s="277">
        <v>60</v>
      </c>
      <c r="AA43" s="277">
        <f>SUM(X43:Z43)</f>
        <v>69</v>
      </c>
      <c r="AB43" s="277">
        <v>1</v>
      </c>
      <c r="AC43" s="33">
        <v>20</v>
      </c>
      <c r="AD43" s="288">
        <v>20</v>
      </c>
      <c r="AE43" s="97" t="s">
        <v>356</v>
      </c>
      <c r="AF43" s="97" t="s">
        <v>47</v>
      </c>
      <c r="AG43" s="112">
        <f>AI43/AH43</f>
        <v>6</v>
      </c>
      <c r="AH43" s="112">
        <v>3</v>
      </c>
      <c r="AI43" s="112">
        <v>18</v>
      </c>
      <c r="AJ43" s="230" t="s">
        <v>130</v>
      </c>
      <c r="AK43" s="240">
        <v>23</v>
      </c>
      <c r="AL43" s="232"/>
      <c r="AM43" s="232"/>
      <c r="AN43" s="232"/>
      <c r="AO43" s="232"/>
      <c r="AP43" s="232"/>
      <c r="AQ43" s="232"/>
      <c r="AR43" s="232"/>
      <c r="AS43" s="232"/>
      <c r="AT43" s="232"/>
      <c r="AU43" s="232"/>
      <c r="AV43" s="232"/>
      <c r="AW43" s="232"/>
      <c r="AX43" s="232"/>
      <c r="AY43" s="232"/>
      <c r="AZ43" s="232"/>
      <c r="BA43" s="232"/>
    </row>
    <row r="44" spans="1:53" ht="32.4" customHeight="1" x14ac:dyDescent="0.3">
      <c r="A44" s="233">
        <v>45436</v>
      </c>
      <c r="B44" s="241">
        <v>11182</v>
      </c>
      <c r="C44" s="71" t="s">
        <v>35</v>
      </c>
      <c r="D44" s="71" t="s">
        <v>35</v>
      </c>
      <c r="E44" s="71"/>
      <c r="F44" s="71" t="s">
        <v>35</v>
      </c>
      <c r="G44" s="84">
        <v>3491743528</v>
      </c>
      <c r="H44" s="25" t="s">
        <v>357</v>
      </c>
      <c r="I44" s="234" t="s">
        <v>358</v>
      </c>
      <c r="J44" s="234" t="s">
        <v>359</v>
      </c>
      <c r="K44" s="234" t="s">
        <v>152</v>
      </c>
      <c r="L44" s="234" t="s">
        <v>41</v>
      </c>
      <c r="M44" s="253" t="s">
        <v>360</v>
      </c>
      <c r="N44" s="234" t="s">
        <v>146</v>
      </c>
      <c r="O44" s="234" t="s">
        <v>164</v>
      </c>
      <c r="P44" s="236" t="s">
        <v>45</v>
      </c>
      <c r="Q44" s="234" t="s">
        <v>361</v>
      </c>
      <c r="R44" s="243">
        <v>39904</v>
      </c>
      <c r="S44" s="244">
        <v>40004</v>
      </c>
      <c r="T44" s="278">
        <v>40004</v>
      </c>
      <c r="U44" s="241">
        <v>517849</v>
      </c>
      <c r="V44" s="234"/>
      <c r="W44" s="44" t="s">
        <v>35</v>
      </c>
      <c r="X44" s="277">
        <v>6</v>
      </c>
      <c r="Y44" s="277"/>
      <c r="Z44" s="277">
        <v>60</v>
      </c>
      <c r="AA44" s="277">
        <f>SUM(X44:Z44)</f>
        <v>66</v>
      </c>
      <c r="AB44" s="277">
        <v>1</v>
      </c>
      <c r="AC44" s="33">
        <v>14</v>
      </c>
      <c r="AD44" s="288">
        <v>14</v>
      </c>
      <c r="AE44" s="97" t="s">
        <v>362</v>
      </c>
      <c r="AF44" s="97" t="s">
        <v>47</v>
      </c>
      <c r="AG44" s="112">
        <f>AI44/AH44</f>
        <v>6</v>
      </c>
      <c r="AH44" s="112">
        <v>3</v>
      </c>
      <c r="AI44" s="112">
        <v>18</v>
      </c>
      <c r="AJ44" s="230" t="s">
        <v>130</v>
      </c>
      <c r="AK44" s="240">
        <v>23</v>
      </c>
    </row>
    <row r="45" spans="1:53" ht="32.4" customHeight="1" x14ac:dyDescent="0.3">
      <c r="A45" s="233">
        <v>45461</v>
      </c>
      <c r="B45" s="241">
        <v>131685</v>
      </c>
      <c r="C45" s="23" t="s">
        <v>35</v>
      </c>
      <c r="D45" s="23" t="s">
        <v>35</v>
      </c>
      <c r="E45" s="23"/>
      <c r="F45" s="23" t="s">
        <v>35</v>
      </c>
      <c r="G45" s="48" t="s">
        <v>363</v>
      </c>
      <c r="H45" s="49" t="s">
        <v>364</v>
      </c>
      <c r="I45" s="234" t="s">
        <v>365</v>
      </c>
      <c r="J45" s="234" t="s">
        <v>366</v>
      </c>
      <c r="K45" s="234" t="s">
        <v>189</v>
      </c>
      <c r="L45" s="246" t="s">
        <v>41</v>
      </c>
      <c r="M45" s="247" t="s">
        <v>367</v>
      </c>
      <c r="N45" s="246" t="s">
        <v>146</v>
      </c>
      <c r="O45" s="234" t="s">
        <v>368</v>
      </c>
      <c r="P45" s="236" t="s">
        <v>45</v>
      </c>
      <c r="Q45" s="234" t="s">
        <v>369</v>
      </c>
      <c r="R45" s="243">
        <v>44280</v>
      </c>
      <c r="S45" s="244">
        <v>40204</v>
      </c>
      <c r="T45" s="278">
        <v>40221</v>
      </c>
      <c r="U45" s="241">
        <v>524193</v>
      </c>
      <c r="V45" s="234"/>
      <c r="W45" s="54" t="s">
        <v>35</v>
      </c>
      <c r="X45" s="287">
        <v>6</v>
      </c>
      <c r="Y45" s="287"/>
      <c r="Z45" s="277">
        <v>60</v>
      </c>
      <c r="AA45" s="277">
        <f>SUM(X45:Z45)</f>
        <v>66</v>
      </c>
      <c r="AB45" s="277">
        <v>1</v>
      </c>
      <c r="AC45" s="54">
        <v>64</v>
      </c>
      <c r="AD45" s="288">
        <v>64</v>
      </c>
      <c r="AE45" s="97" t="s">
        <v>370</v>
      </c>
      <c r="AF45" s="97" t="s">
        <v>95</v>
      </c>
      <c r="AG45" s="112">
        <f>AI45/AH45</f>
        <v>6</v>
      </c>
      <c r="AH45" s="112">
        <v>3</v>
      </c>
      <c r="AI45" s="112">
        <v>18</v>
      </c>
      <c r="AJ45" s="230" t="s">
        <v>130</v>
      </c>
      <c r="AK45" s="240">
        <v>23</v>
      </c>
    </row>
    <row r="46" spans="1:53" ht="32.4" customHeight="1" x14ac:dyDescent="0.3">
      <c r="A46" s="233">
        <v>45467</v>
      </c>
      <c r="B46" s="241">
        <v>13652</v>
      </c>
      <c r="C46" s="23" t="s">
        <v>35</v>
      </c>
      <c r="D46" s="23" t="s">
        <v>35</v>
      </c>
      <c r="E46" s="23"/>
      <c r="F46" s="23" t="s">
        <v>35</v>
      </c>
      <c r="G46" s="24" t="s">
        <v>371</v>
      </c>
      <c r="H46" s="83" t="s">
        <v>372</v>
      </c>
      <c r="I46" s="234" t="s">
        <v>373</v>
      </c>
      <c r="J46" s="234" t="s">
        <v>374</v>
      </c>
      <c r="K46" s="234" t="s">
        <v>375</v>
      </c>
      <c r="L46" s="234" t="s">
        <v>41</v>
      </c>
      <c r="M46" s="242" t="s">
        <v>376</v>
      </c>
      <c r="N46" s="234" t="s">
        <v>146</v>
      </c>
      <c r="O46" s="234" t="s">
        <v>377</v>
      </c>
      <c r="P46" s="236" t="s">
        <v>45</v>
      </c>
      <c r="Q46" s="234" t="s">
        <v>378</v>
      </c>
      <c r="R46" s="243">
        <v>40183</v>
      </c>
      <c r="S46" s="244">
        <v>35321</v>
      </c>
      <c r="T46" s="278">
        <v>40260</v>
      </c>
      <c r="U46" s="241">
        <v>523799</v>
      </c>
      <c r="V46" s="234"/>
      <c r="W46" s="33" t="s">
        <v>35</v>
      </c>
      <c r="X46" s="277">
        <v>6</v>
      </c>
      <c r="Y46" s="277"/>
      <c r="Z46" s="277">
        <v>60</v>
      </c>
      <c r="AA46" s="277">
        <f>SUM(X46:Z46)</f>
        <v>66</v>
      </c>
      <c r="AB46" s="277">
        <v>1</v>
      </c>
      <c r="AC46" s="33">
        <v>65</v>
      </c>
      <c r="AD46" s="288">
        <v>65</v>
      </c>
      <c r="AE46" s="97" t="s">
        <v>379</v>
      </c>
      <c r="AF46" s="97" t="s">
        <v>95</v>
      </c>
      <c r="AG46" s="112">
        <v>8</v>
      </c>
      <c r="AH46" s="112">
        <v>3</v>
      </c>
      <c r="AI46" s="112">
        <v>24</v>
      </c>
      <c r="AJ46" s="230" t="s">
        <v>130</v>
      </c>
      <c r="AK46" s="223">
        <v>31</v>
      </c>
    </row>
    <row r="47" spans="1:53" ht="32.4" customHeight="1" x14ac:dyDescent="0.3">
      <c r="A47" s="233">
        <v>45434</v>
      </c>
      <c r="B47" s="241">
        <v>10974</v>
      </c>
      <c r="C47" s="125" t="s">
        <v>35</v>
      </c>
      <c r="D47" s="125" t="s">
        <v>35</v>
      </c>
      <c r="E47" s="125" t="s">
        <v>35</v>
      </c>
      <c r="F47" s="125" t="s">
        <v>35</v>
      </c>
      <c r="G47" s="126">
        <v>3896342575</v>
      </c>
      <c r="H47" s="25" t="s">
        <v>380</v>
      </c>
      <c r="I47" s="234" t="s">
        <v>381</v>
      </c>
      <c r="J47" s="234" t="s">
        <v>382</v>
      </c>
      <c r="K47" s="234" t="s">
        <v>172</v>
      </c>
      <c r="L47" s="234" t="s">
        <v>41</v>
      </c>
      <c r="M47" s="253" t="s">
        <v>383</v>
      </c>
      <c r="N47" s="234" t="s">
        <v>146</v>
      </c>
      <c r="O47" s="234" t="s">
        <v>384</v>
      </c>
      <c r="P47" s="236" t="s">
        <v>45</v>
      </c>
      <c r="Q47" s="234" t="s">
        <v>385</v>
      </c>
      <c r="R47" s="243">
        <v>41757</v>
      </c>
      <c r="S47" s="244">
        <v>41757</v>
      </c>
      <c r="T47" s="278">
        <v>41757</v>
      </c>
      <c r="U47" s="241">
        <v>569092</v>
      </c>
      <c r="V47" s="234" t="s">
        <v>92</v>
      </c>
      <c r="W47" s="44" t="s">
        <v>35</v>
      </c>
      <c r="X47" s="277">
        <v>6</v>
      </c>
      <c r="Y47" s="277">
        <v>3</v>
      </c>
      <c r="Z47" s="277">
        <v>60</v>
      </c>
      <c r="AA47" s="277">
        <f>SUM(X47:Z47)</f>
        <v>69</v>
      </c>
      <c r="AB47" s="277">
        <v>1</v>
      </c>
      <c r="AC47" s="33">
        <v>96</v>
      </c>
      <c r="AD47" s="288">
        <v>96</v>
      </c>
      <c r="AE47" s="25" t="s">
        <v>380</v>
      </c>
      <c r="AF47" s="97" t="s">
        <v>57</v>
      </c>
      <c r="AG47" s="112">
        <v>6</v>
      </c>
      <c r="AH47" s="112">
        <v>3</v>
      </c>
      <c r="AI47" s="112">
        <v>18</v>
      </c>
      <c r="AJ47" s="230" t="s">
        <v>130</v>
      </c>
      <c r="AK47" s="240">
        <v>23</v>
      </c>
    </row>
    <row r="48" spans="1:53" ht="32.4" customHeight="1" x14ac:dyDescent="0.3">
      <c r="A48" s="233">
        <v>45464</v>
      </c>
      <c r="B48" s="241">
        <v>13535</v>
      </c>
      <c r="C48" s="23" t="s">
        <v>35</v>
      </c>
      <c r="D48" s="23" t="s">
        <v>35</v>
      </c>
      <c r="E48" s="23"/>
      <c r="F48" s="23" t="s">
        <v>35</v>
      </c>
      <c r="G48" s="127" t="s">
        <v>387</v>
      </c>
      <c r="H48" s="25" t="s">
        <v>388</v>
      </c>
      <c r="I48" s="234" t="s">
        <v>389</v>
      </c>
      <c r="J48" s="234" t="s">
        <v>390</v>
      </c>
      <c r="K48" s="234" t="s">
        <v>144</v>
      </c>
      <c r="L48" s="27" t="s">
        <v>41</v>
      </c>
      <c r="M48" s="110" t="s">
        <v>391</v>
      </c>
      <c r="N48" s="234" t="s">
        <v>146</v>
      </c>
      <c r="O48" s="234" t="s">
        <v>164</v>
      </c>
      <c r="P48" s="236" t="s">
        <v>92</v>
      </c>
      <c r="Q48" s="234" t="s">
        <v>392</v>
      </c>
      <c r="R48" s="243">
        <v>41739</v>
      </c>
      <c r="S48" s="244">
        <v>41773</v>
      </c>
      <c r="T48" s="278">
        <v>41773</v>
      </c>
      <c r="U48" s="241">
        <v>569889</v>
      </c>
      <c r="V48" s="234"/>
      <c r="W48" s="33" t="s">
        <v>35</v>
      </c>
      <c r="X48" s="277">
        <v>6</v>
      </c>
      <c r="Y48" s="277"/>
      <c r="Z48" s="277">
        <v>60</v>
      </c>
      <c r="AA48" s="277">
        <f>SUM(X48:Z48)</f>
        <v>66</v>
      </c>
      <c r="AB48" s="277">
        <v>1</v>
      </c>
      <c r="AC48" s="33">
        <v>73</v>
      </c>
      <c r="AD48" s="288">
        <v>73</v>
      </c>
      <c r="AE48" s="25" t="s">
        <v>388</v>
      </c>
      <c r="AF48" s="97" t="s">
        <v>57</v>
      </c>
      <c r="AG48" s="112">
        <v>6</v>
      </c>
      <c r="AH48" s="112">
        <v>3</v>
      </c>
      <c r="AI48" s="112">
        <v>24</v>
      </c>
      <c r="AJ48" s="230" t="s">
        <v>394</v>
      </c>
      <c r="AK48" s="223">
        <v>31</v>
      </c>
    </row>
    <row r="49" spans="1:53" ht="32.4" customHeight="1" x14ac:dyDescent="0.3">
      <c r="A49" s="233">
        <v>45455</v>
      </c>
      <c r="B49" s="241">
        <v>12705</v>
      </c>
      <c r="C49" s="23" t="s">
        <v>35</v>
      </c>
      <c r="D49" s="23" t="s">
        <v>35</v>
      </c>
      <c r="E49" s="23"/>
      <c r="F49" s="23" t="s">
        <v>35</v>
      </c>
      <c r="G49" s="24" t="s">
        <v>178</v>
      </c>
      <c r="H49" s="25" t="s">
        <v>395</v>
      </c>
      <c r="I49" s="234" t="s">
        <v>396</v>
      </c>
      <c r="J49" s="234" t="s">
        <v>397</v>
      </c>
      <c r="K49" s="234" t="s">
        <v>398</v>
      </c>
      <c r="L49" s="27" t="s">
        <v>41</v>
      </c>
      <c r="M49" s="235" t="s">
        <v>42</v>
      </c>
      <c r="N49" s="234" t="s">
        <v>146</v>
      </c>
      <c r="O49" s="234" t="s">
        <v>164</v>
      </c>
      <c r="P49" s="236" t="s">
        <v>92</v>
      </c>
      <c r="Q49" s="234" t="s">
        <v>399</v>
      </c>
      <c r="R49" s="243">
        <v>42069</v>
      </c>
      <c r="S49" s="244"/>
      <c r="T49" s="278">
        <v>42079</v>
      </c>
      <c r="U49" s="257">
        <v>576935</v>
      </c>
      <c r="V49" s="234"/>
      <c r="W49" s="33" t="s">
        <v>35</v>
      </c>
      <c r="X49" s="277">
        <v>6</v>
      </c>
      <c r="Y49" s="277"/>
      <c r="Z49" s="277">
        <v>60</v>
      </c>
      <c r="AA49" s="277">
        <f>SUM(X49:Z49)</f>
        <v>66</v>
      </c>
      <c r="AB49" s="277">
        <v>1</v>
      </c>
      <c r="AC49" s="33">
        <v>16</v>
      </c>
      <c r="AD49" s="288">
        <v>16</v>
      </c>
      <c r="AE49" s="97" t="s">
        <v>400</v>
      </c>
      <c r="AF49" s="97" t="s">
        <v>47</v>
      </c>
      <c r="AG49" s="112">
        <f>AI49/AH49</f>
        <v>6</v>
      </c>
      <c r="AH49" s="112">
        <v>3</v>
      </c>
      <c r="AI49" s="112">
        <v>18</v>
      </c>
      <c r="AJ49" s="230" t="s">
        <v>130</v>
      </c>
      <c r="AK49" s="240">
        <v>23</v>
      </c>
    </row>
    <row r="50" spans="1:53" ht="32.4" customHeight="1" x14ac:dyDescent="0.3">
      <c r="A50" s="233">
        <v>45421</v>
      </c>
      <c r="B50" s="241">
        <v>10022</v>
      </c>
      <c r="C50" s="23" t="s">
        <v>35</v>
      </c>
      <c r="D50" s="23" t="s">
        <v>35</v>
      </c>
      <c r="E50" s="23"/>
      <c r="F50" s="23" t="s">
        <v>35</v>
      </c>
      <c r="G50" s="24" t="s">
        <v>178</v>
      </c>
      <c r="H50" s="25" t="s">
        <v>401</v>
      </c>
      <c r="I50" s="27" t="s">
        <v>402</v>
      </c>
      <c r="J50" s="27" t="s">
        <v>403</v>
      </c>
      <c r="K50" s="27" t="s">
        <v>182</v>
      </c>
      <c r="L50" s="27" t="s">
        <v>41</v>
      </c>
      <c r="M50" s="253" t="s">
        <v>42</v>
      </c>
      <c r="N50" s="241" t="s">
        <v>146</v>
      </c>
      <c r="O50" s="234" t="s">
        <v>164</v>
      </c>
      <c r="P50" s="236" t="s">
        <v>92</v>
      </c>
      <c r="Q50" s="234" t="s">
        <v>404</v>
      </c>
      <c r="R50" s="243">
        <v>42342</v>
      </c>
      <c r="S50" s="244">
        <v>42352</v>
      </c>
      <c r="T50" s="278">
        <v>42352</v>
      </c>
      <c r="U50" s="241">
        <v>584564</v>
      </c>
      <c r="V50" s="234"/>
      <c r="W50" s="44" t="s">
        <v>35</v>
      </c>
      <c r="X50" s="277">
        <v>6</v>
      </c>
      <c r="Y50" s="277"/>
      <c r="Z50" s="277">
        <v>60</v>
      </c>
      <c r="AA50" s="277">
        <f>SUM(X50:Z50)</f>
        <v>66</v>
      </c>
      <c r="AB50" s="277">
        <v>1</v>
      </c>
      <c r="AC50" s="33">
        <v>46</v>
      </c>
      <c r="AD50" s="288">
        <v>46</v>
      </c>
      <c r="AE50" s="25" t="s">
        <v>401</v>
      </c>
      <c r="AF50" s="97" t="s">
        <v>47</v>
      </c>
      <c r="AG50" s="112">
        <f>AI50/AH50</f>
        <v>6</v>
      </c>
      <c r="AH50" s="112">
        <v>3</v>
      </c>
      <c r="AI50" s="112">
        <v>18</v>
      </c>
      <c r="AJ50" s="230" t="s">
        <v>177</v>
      </c>
      <c r="AK50" s="240">
        <v>23</v>
      </c>
    </row>
    <row r="51" spans="1:53" ht="32.4" customHeight="1" x14ac:dyDescent="0.3">
      <c r="A51" s="233">
        <v>45426</v>
      </c>
      <c r="B51" s="104">
        <v>10372</v>
      </c>
      <c r="C51" s="23" t="s">
        <v>35</v>
      </c>
      <c r="D51" s="23" t="s">
        <v>35</v>
      </c>
      <c r="E51" s="23"/>
      <c r="F51" s="23" t="s">
        <v>35</v>
      </c>
      <c r="G51" s="255" t="s">
        <v>406</v>
      </c>
      <c r="H51" s="25" t="s">
        <v>407</v>
      </c>
      <c r="I51" s="234" t="s">
        <v>408</v>
      </c>
      <c r="J51" s="234" t="s">
        <v>409</v>
      </c>
      <c r="K51" s="234" t="s">
        <v>182</v>
      </c>
      <c r="L51" s="27" t="s">
        <v>41</v>
      </c>
      <c r="M51" s="242" t="s">
        <v>410</v>
      </c>
      <c r="N51" s="234" t="s">
        <v>146</v>
      </c>
      <c r="O51" s="234" t="s">
        <v>411</v>
      </c>
      <c r="P51" s="236" t="s">
        <v>92</v>
      </c>
      <c r="Q51" s="234" t="s">
        <v>412</v>
      </c>
      <c r="R51" s="244">
        <v>42894</v>
      </c>
      <c r="S51" s="259">
        <v>43181</v>
      </c>
      <c r="T51" s="278">
        <v>43181</v>
      </c>
      <c r="U51" s="241">
        <v>606996</v>
      </c>
      <c r="V51" s="234"/>
      <c r="W51" s="33" t="s">
        <v>35</v>
      </c>
      <c r="X51" s="277">
        <v>6</v>
      </c>
      <c r="Y51" s="277"/>
      <c r="Z51" s="277">
        <v>60</v>
      </c>
      <c r="AA51" s="277">
        <f>SUM(X51:Z51)</f>
        <v>66</v>
      </c>
      <c r="AB51" s="277">
        <v>1</v>
      </c>
      <c r="AC51" s="33">
        <v>10</v>
      </c>
      <c r="AD51" s="288">
        <v>10</v>
      </c>
      <c r="AE51" s="25" t="s">
        <v>407</v>
      </c>
      <c r="AF51" s="97" t="s">
        <v>47</v>
      </c>
      <c r="AG51" s="112">
        <v>6</v>
      </c>
      <c r="AH51" s="112">
        <v>3</v>
      </c>
      <c r="AI51" s="112">
        <v>18</v>
      </c>
      <c r="AJ51" s="230" t="s">
        <v>130</v>
      </c>
      <c r="AK51" s="240">
        <v>23</v>
      </c>
      <c r="AL51" s="275"/>
    </row>
    <row r="52" spans="1:53" ht="32.4" customHeight="1" x14ac:dyDescent="0.3">
      <c r="A52" s="233">
        <v>45421</v>
      </c>
      <c r="B52" s="241">
        <v>10031</v>
      </c>
      <c r="C52" s="23" t="s">
        <v>35</v>
      </c>
      <c r="D52" s="23" t="s">
        <v>35</v>
      </c>
      <c r="E52" s="23"/>
      <c r="F52" s="23" t="s">
        <v>35</v>
      </c>
      <c r="G52" s="24" t="s">
        <v>178</v>
      </c>
      <c r="H52" s="25" t="s">
        <v>414</v>
      </c>
      <c r="I52" s="234" t="s">
        <v>415</v>
      </c>
      <c r="J52" s="234" t="s">
        <v>416</v>
      </c>
      <c r="K52" s="234" t="s">
        <v>417</v>
      </c>
      <c r="L52" s="234" t="s">
        <v>41</v>
      </c>
      <c r="M52" s="235" t="s">
        <v>418</v>
      </c>
      <c r="N52" s="234" t="s">
        <v>146</v>
      </c>
      <c r="O52" s="234" t="s">
        <v>419</v>
      </c>
      <c r="P52" s="236" t="s">
        <v>45</v>
      </c>
      <c r="Q52" s="234" t="s">
        <v>420</v>
      </c>
      <c r="R52" s="243">
        <v>43838</v>
      </c>
      <c r="S52" s="243">
        <v>43845</v>
      </c>
      <c r="T52" s="278">
        <v>43845</v>
      </c>
      <c r="U52" s="241">
        <v>623763</v>
      </c>
      <c r="V52" s="234"/>
      <c r="W52" s="33" t="s">
        <v>35</v>
      </c>
      <c r="X52" s="277">
        <v>6</v>
      </c>
      <c r="Y52" s="277"/>
      <c r="Z52" s="277">
        <v>40</v>
      </c>
      <c r="AA52" s="277">
        <f>SUM(X52:Z52)</f>
        <v>46</v>
      </c>
      <c r="AB52" s="277">
        <v>1</v>
      </c>
      <c r="AC52" s="33">
        <v>48</v>
      </c>
      <c r="AD52" s="288">
        <v>48</v>
      </c>
      <c r="AE52" s="25" t="s">
        <v>414</v>
      </c>
      <c r="AF52" s="97" t="s">
        <v>47</v>
      </c>
      <c r="AG52" s="112">
        <f>AI52/AH52</f>
        <v>6</v>
      </c>
      <c r="AH52" s="112">
        <v>3</v>
      </c>
      <c r="AI52" s="112">
        <v>18</v>
      </c>
      <c r="AJ52" s="230" t="s">
        <v>177</v>
      </c>
      <c r="AK52" s="240">
        <v>23</v>
      </c>
    </row>
    <row r="53" spans="1:53" ht="32.4" customHeight="1" x14ac:dyDescent="0.3">
      <c r="A53" s="233">
        <v>45446</v>
      </c>
      <c r="B53" s="241">
        <v>11872</v>
      </c>
      <c r="C53" s="23" t="s">
        <v>35</v>
      </c>
      <c r="D53" s="23" t="s">
        <v>35</v>
      </c>
      <c r="E53" s="23" t="s">
        <v>35</v>
      </c>
      <c r="F53" s="23" t="s">
        <v>35</v>
      </c>
      <c r="G53" s="48" t="s">
        <v>422</v>
      </c>
      <c r="H53" s="49" t="s">
        <v>719</v>
      </c>
      <c r="I53" s="234" t="s">
        <v>424</v>
      </c>
      <c r="J53" s="234" t="s">
        <v>425</v>
      </c>
      <c r="K53" s="234" t="s">
        <v>426</v>
      </c>
      <c r="L53" s="234" t="s">
        <v>41</v>
      </c>
      <c r="M53" s="247" t="s">
        <v>427</v>
      </c>
      <c r="N53" s="27" t="s">
        <v>146</v>
      </c>
      <c r="O53" s="246" t="s">
        <v>428</v>
      </c>
      <c r="P53" s="248" t="s">
        <v>92</v>
      </c>
      <c r="Q53" s="246" t="s">
        <v>429</v>
      </c>
      <c r="R53" s="243">
        <v>44677</v>
      </c>
      <c r="S53" s="244"/>
      <c r="T53" s="276">
        <v>44678</v>
      </c>
      <c r="U53" s="234">
        <v>643493</v>
      </c>
      <c r="V53" s="234"/>
      <c r="W53" s="54" t="s">
        <v>35</v>
      </c>
      <c r="X53" s="287">
        <v>6</v>
      </c>
      <c r="Y53" s="287"/>
      <c r="Z53" s="277">
        <v>40</v>
      </c>
      <c r="AA53" s="277">
        <f>SUM(X53:Z53)</f>
        <v>46</v>
      </c>
      <c r="AB53" s="277">
        <v>1</v>
      </c>
      <c r="AC53" s="54">
        <v>72</v>
      </c>
      <c r="AD53" s="288">
        <v>72</v>
      </c>
      <c r="AE53" s="25" t="s">
        <v>720</v>
      </c>
      <c r="AF53" s="97" t="s">
        <v>57</v>
      </c>
      <c r="AG53" s="112">
        <f>AI53/AH53</f>
        <v>8</v>
      </c>
      <c r="AH53" s="112">
        <v>3</v>
      </c>
      <c r="AI53" s="112">
        <v>24</v>
      </c>
      <c r="AJ53" s="230" t="s">
        <v>394</v>
      </c>
      <c r="AK53" s="223">
        <v>31</v>
      </c>
    </row>
    <row r="54" spans="1:53" ht="32.4" customHeight="1" x14ac:dyDescent="0.3">
      <c r="A54" s="233">
        <v>45412</v>
      </c>
      <c r="B54" s="241">
        <v>9543</v>
      </c>
      <c r="C54" s="23" t="s">
        <v>35</v>
      </c>
      <c r="D54" s="23" t="s">
        <v>35</v>
      </c>
      <c r="E54" s="23"/>
      <c r="F54" s="23" t="s">
        <v>35</v>
      </c>
      <c r="G54" s="48" t="s">
        <v>431</v>
      </c>
      <c r="H54" s="25" t="s">
        <v>432</v>
      </c>
      <c r="I54" s="97" t="s">
        <v>433</v>
      </c>
      <c r="J54" s="97" t="s">
        <v>434</v>
      </c>
      <c r="K54" s="97" t="s">
        <v>435</v>
      </c>
      <c r="L54" s="97" t="s">
        <v>89</v>
      </c>
      <c r="M54" s="253" t="s">
        <v>436</v>
      </c>
      <c r="N54" s="27" t="s">
        <v>146</v>
      </c>
      <c r="O54" s="27" t="s">
        <v>218</v>
      </c>
      <c r="P54" s="112" t="s">
        <v>136</v>
      </c>
      <c r="Q54" s="27" t="s">
        <v>437</v>
      </c>
      <c r="R54" s="243">
        <v>44935</v>
      </c>
      <c r="S54" s="112"/>
      <c r="T54" s="278">
        <v>44935</v>
      </c>
      <c r="U54" s="104">
        <v>648627</v>
      </c>
      <c r="V54" s="97"/>
      <c r="W54" s="33" t="s">
        <v>35</v>
      </c>
      <c r="X54" s="277">
        <v>6</v>
      </c>
      <c r="Y54" s="277"/>
      <c r="Z54" s="277">
        <v>40</v>
      </c>
      <c r="AA54" s="277">
        <f>SUM(X54:Z54)</f>
        <v>46</v>
      </c>
      <c r="AB54" s="277">
        <v>1</v>
      </c>
      <c r="AC54" s="33">
        <v>22</v>
      </c>
      <c r="AD54" s="288">
        <v>22</v>
      </c>
      <c r="AE54" s="97" t="s">
        <v>438</v>
      </c>
      <c r="AF54" s="97" t="s">
        <v>47</v>
      </c>
      <c r="AG54" s="112">
        <f>AI54/AH54</f>
        <v>8</v>
      </c>
      <c r="AH54" s="112">
        <v>3</v>
      </c>
      <c r="AI54" s="112">
        <v>24</v>
      </c>
      <c r="AJ54" s="230" t="s">
        <v>130</v>
      </c>
      <c r="AK54" s="223">
        <v>31</v>
      </c>
    </row>
    <row r="55" spans="1:53" ht="32.4" customHeight="1" x14ac:dyDescent="0.3">
      <c r="A55" s="233">
        <v>45449</v>
      </c>
      <c r="B55" s="104">
        <v>12244</v>
      </c>
      <c r="C55" s="23" t="s">
        <v>35</v>
      </c>
      <c r="D55" s="23" t="s">
        <v>35</v>
      </c>
      <c r="E55" s="23"/>
      <c r="F55" s="23" t="s">
        <v>35</v>
      </c>
      <c r="G55" s="24" t="s">
        <v>439</v>
      </c>
      <c r="H55" s="25" t="s">
        <v>440</v>
      </c>
      <c r="I55" s="234" t="s">
        <v>441</v>
      </c>
      <c r="J55" s="234" t="s">
        <v>442</v>
      </c>
      <c r="K55" s="234" t="s">
        <v>172</v>
      </c>
      <c r="L55" s="234" t="s">
        <v>41</v>
      </c>
      <c r="M55" s="242" t="s">
        <v>443</v>
      </c>
      <c r="N55" s="234" t="s">
        <v>146</v>
      </c>
      <c r="O55" s="234" t="s">
        <v>444</v>
      </c>
      <c r="P55" s="236" t="s">
        <v>45</v>
      </c>
      <c r="Q55" s="234" t="s">
        <v>445</v>
      </c>
      <c r="R55" s="243">
        <v>40701</v>
      </c>
      <c r="S55" s="244">
        <v>40672</v>
      </c>
      <c r="T55" s="278">
        <v>539512</v>
      </c>
      <c r="U55" s="241">
        <f>U60-169958</f>
        <v>338625</v>
      </c>
      <c r="V55" s="234"/>
      <c r="W55" s="33" t="s">
        <v>35</v>
      </c>
      <c r="X55" s="277">
        <v>6</v>
      </c>
      <c r="Y55" s="277"/>
      <c r="Z55" s="277">
        <v>60</v>
      </c>
      <c r="AA55" s="277">
        <f>SUM(X55:Z55)</f>
        <v>66</v>
      </c>
      <c r="AB55" s="277">
        <v>1</v>
      </c>
      <c r="AC55" s="33">
        <v>50</v>
      </c>
      <c r="AD55" s="288">
        <v>50</v>
      </c>
      <c r="AE55" s="97" t="s">
        <v>446</v>
      </c>
      <c r="AF55" s="97" t="s">
        <v>47</v>
      </c>
      <c r="AG55" s="112">
        <f>AI55/AH55</f>
        <v>6</v>
      </c>
      <c r="AH55" s="112">
        <v>3</v>
      </c>
      <c r="AI55" s="112">
        <v>18</v>
      </c>
      <c r="AJ55" s="230" t="s">
        <v>177</v>
      </c>
      <c r="AK55" s="240">
        <v>23</v>
      </c>
    </row>
    <row r="56" spans="1:53" s="90" customFormat="1" ht="32.4" customHeight="1" x14ac:dyDescent="0.3">
      <c r="A56" s="229">
        <v>45379</v>
      </c>
      <c r="B56" s="104">
        <v>6738</v>
      </c>
      <c r="C56" s="23" t="s">
        <v>35</v>
      </c>
      <c r="D56" s="23" t="s">
        <v>35</v>
      </c>
      <c r="E56" s="23"/>
      <c r="F56" s="23" t="s">
        <v>35</v>
      </c>
      <c r="G56" s="24" t="s">
        <v>447</v>
      </c>
      <c r="H56" s="25" t="s">
        <v>448</v>
      </c>
      <c r="I56" s="97" t="s">
        <v>449</v>
      </c>
      <c r="J56" s="97" t="s">
        <v>450</v>
      </c>
      <c r="K56" s="97" t="s">
        <v>172</v>
      </c>
      <c r="L56" s="234" t="s">
        <v>41</v>
      </c>
      <c r="M56" s="235" t="s">
        <v>451</v>
      </c>
      <c r="N56" s="234" t="s">
        <v>146</v>
      </c>
      <c r="O56" s="234" t="s">
        <v>452</v>
      </c>
      <c r="P56" s="236" t="s">
        <v>92</v>
      </c>
      <c r="Q56" s="234" t="s">
        <v>453</v>
      </c>
      <c r="R56" s="243">
        <v>43160</v>
      </c>
      <c r="S56" s="244"/>
      <c r="T56" s="278" t="s">
        <v>454</v>
      </c>
      <c r="U56" s="241">
        <v>605491</v>
      </c>
      <c r="V56" s="234"/>
      <c r="W56" s="33" t="s">
        <v>35</v>
      </c>
      <c r="X56" s="277">
        <v>6</v>
      </c>
      <c r="Y56" s="277"/>
      <c r="Z56" s="277">
        <v>50</v>
      </c>
      <c r="AA56" s="277">
        <f>SUM(X56:Z56)</f>
        <v>56</v>
      </c>
      <c r="AB56" s="277">
        <v>1</v>
      </c>
      <c r="AC56" s="33">
        <v>45</v>
      </c>
      <c r="AD56" s="288">
        <v>45</v>
      </c>
      <c r="AE56" s="97" t="s">
        <v>455</v>
      </c>
      <c r="AF56" s="97" t="s">
        <v>47</v>
      </c>
      <c r="AG56" s="112">
        <f>AI56/AH56</f>
        <v>6</v>
      </c>
      <c r="AH56" s="112">
        <v>3</v>
      </c>
      <c r="AI56" s="112">
        <v>18</v>
      </c>
      <c r="AJ56" s="230" t="s">
        <v>177</v>
      </c>
      <c r="AK56" s="240">
        <v>23</v>
      </c>
      <c r="AL56" s="232"/>
      <c r="AM56" s="232"/>
      <c r="AN56" s="232"/>
      <c r="AO56" s="232"/>
      <c r="AP56" s="232"/>
      <c r="AQ56" s="232"/>
      <c r="AR56" s="232"/>
      <c r="AS56" s="232"/>
      <c r="AT56" s="232"/>
      <c r="AU56" s="232"/>
      <c r="AV56" s="232"/>
      <c r="AW56" s="232"/>
      <c r="AX56" s="232"/>
      <c r="AY56" s="232"/>
      <c r="AZ56" s="232"/>
      <c r="BA56" s="232"/>
    </row>
    <row r="57" spans="1:53" ht="32.4" customHeight="1" x14ac:dyDescent="0.3">
      <c r="A57" s="233">
        <v>45457</v>
      </c>
      <c r="B57" s="104">
        <v>12540</v>
      </c>
      <c r="C57" s="71" t="s">
        <v>35</v>
      </c>
      <c r="D57" s="71" t="s">
        <v>35</v>
      </c>
      <c r="E57" s="71"/>
      <c r="F57" s="71" t="s">
        <v>35</v>
      </c>
      <c r="G57" s="133">
        <v>3713532835</v>
      </c>
      <c r="H57" s="25" t="s">
        <v>456</v>
      </c>
      <c r="I57" s="27" t="s">
        <v>457</v>
      </c>
      <c r="J57" s="27" t="s">
        <v>458</v>
      </c>
      <c r="K57" s="27" t="s">
        <v>459</v>
      </c>
      <c r="L57" s="27" t="s">
        <v>460</v>
      </c>
      <c r="M57" s="253" t="s">
        <v>262</v>
      </c>
      <c r="N57" s="27" t="s">
        <v>146</v>
      </c>
      <c r="O57" s="27" t="s">
        <v>461</v>
      </c>
      <c r="P57" s="112" t="s">
        <v>45</v>
      </c>
      <c r="Q57" s="27" t="s">
        <v>462</v>
      </c>
      <c r="R57" s="113">
        <v>40280</v>
      </c>
      <c r="S57" s="224">
        <v>40289</v>
      </c>
      <c r="T57" s="278" t="s">
        <v>463</v>
      </c>
      <c r="U57" s="104">
        <v>527419</v>
      </c>
      <c r="V57" s="27"/>
      <c r="W57" s="33" t="s">
        <v>35</v>
      </c>
      <c r="X57" s="277">
        <v>6</v>
      </c>
      <c r="Y57" s="277"/>
      <c r="Z57" s="277">
        <v>60</v>
      </c>
      <c r="AA57" s="277">
        <f>SUM(X57:Z57)</f>
        <v>66</v>
      </c>
      <c r="AB57" s="277">
        <v>1</v>
      </c>
      <c r="AC57" s="85">
        <v>78</v>
      </c>
      <c r="AD57" s="288">
        <v>78</v>
      </c>
      <c r="AE57" s="97" t="s">
        <v>464</v>
      </c>
      <c r="AF57" s="97" t="s">
        <v>57</v>
      </c>
      <c r="AG57" s="112">
        <v>6</v>
      </c>
      <c r="AH57" s="112">
        <v>3</v>
      </c>
      <c r="AI57" s="112">
        <v>18</v>
      </c>
      <c r="AJ57" s="230" t="s">
        <v>130</v>
      </c>
      <c r="AK57" s="240">
        <v>23</v>
      </c>
    </row>
    <row r="58" spans="1:53" s="61" customFormat="1" ht="32.4" customHeight="1" x14ac:dyDescent="0.3">
      <c r="A58" s="229">
        <v>45421</v>
      </c>
      <c r="B58" s="104">
        <v>10030</v>
      </c>
      <c r="C58" s="23" t="s">
        <v>35</v>
      </c>
      <c r="D58" s="23" t="s">
        <v>35</v>
      </c>
      <c r="E58" s="23"/>
      <c r="F58" s="23" t="s">
        <v>35</v>
      </c>
      <c r="G58" s="48" t="s">
        <v>178</v>
      </c>
      <c r="H58" s="49" t="s">
        <v>465</v>
      </c>
      <c r="I58" s="234" t="s">
        <v>466</v>
      </c>
      <c r="J58" s="234" t="s">
        <v>467</v>
      </c>
      <c r="K58" s="234" t="s">
        <v>182</v>
      </c>
      <c r="L58" s="246" t="s">
        <v>468</v>
      </c>
      <c r="M58" s="247" t="s">
        <v>42</v>
      </c>
      <c r="N58" s="246" t="s">
        <v>146</v>
      </c>
      <c r="O58" s="234" t="s">
        <v>444</v>
      </c>
      <c r="P58" s="236" t="s">
        <v>45</v>
      </c>
      <c r="Q58" s="234" t="s">
        <v>469</v>
      </c>
      <c r="R58" s="243">
        <v>44294</v>
      </c>
      <c r="S58" s="244"/>
      <c r="T58" s="278">
        <v>33302</v>
      </c>
      <c r="U58" s="241">
        <v>300261</v>
      </c>
      <c r="V58" s="234"/>
      <c r="W58" s="54" t="s">
        <v>35</v>
      </c>
      <c r="X58" s="287">
        <v>5</v>
      </c>
      <c r="Y58" s="287"/>
      <c r="Z58" s="277">
        <v>60</v>
      </c>
      <c r="AA58" s="277">
        <f>SUM(X58:Z58)</f>
        <v>65</v>
      </c>
      <c r="AB58" s="277">
        <v>1</v>
      </c>
      <c r="AC58" s="54">
        <v>99</v>
      </c>
      <c r="AD58" s="288">
        <v>99</v>
      </c>
      <c r="AE58" s="97" t="s">
        <v>470</v>
      </c>
      <c r="AF58" s="97" t="s">
        <v>57</v>
      </c>
      <c r="AG58" s="112">
        <v>6</v>
      </c>
      <c r="AH58" s="112">
        <v>3</v>
      </c>
      <c r="AI58" s="112">
        <v>18</v>
      </c>
      <c r="AJ58" s="230" t="s">
        <v>130</v>
      </c>
      <c r="AK58" s="240">
        <v>23</v>
      </c>
      <c r="AL58" s="232"/>
      <c r="AM58" s="232"/>
      <c r="AN58" s="232"/>
      <c r="AO58" s="232"/>
      <c r="AP58" s="232"/>
      <c r="AQ58" s="232"/>
      <c r="AR58" s="232"/>
      <c r="AS58" s="232"/>
      <c r="AT58" s="232"/>
      <c r="AU58" s="232"/>
      <c r="AV58" s="232"/>
      <c r="AW58" s="232"/>
      <c r="AX58" s="232"/>
      <c r="AY58" s="232"/>
      <c r="AZ58" s="232"/>
      <c r="BA58" s="232"/>
    </row>
    <row r="59" spans="1:53" s="61" customFormat="1" ht="32.4" customHeight="1" x14ac:dyDescent="0.3">
      <c r="A59" s="233">
        <v>45399</v>
      </c>
      <c r="B59" s="241">
        <v>8192</v>
      </c>
      <c r="C59" s="71" t="s">
        <v>35</v>
      </c>
      <c r="D59" s="71" t="s">
        <v>35</v>
      </c>
      <c r="E59" s="71"/>
      <c r="F59" s="71" t="s">
        <v>35</v>
      </c>
      <c r="G59" s="24" t="s">
        <v>336</v>
      </c>
      <c r="H59" s="83" t="s">
        <v>471</v>
      </c>
      <c r="I59" s="97" t="s">
        <v>472</v>
      </c>
      <c r="J59" s="97" t="s">
        <v>473</v>
      </c>
      <c r="K59" s="234" t="s">
        <v>298</v>
      </c>
      <c r="L59" s="27" t="s">
        <v>41</v>
      </c>
      <c r="M59" s="253" t="s">
        <v>262</v>
      </c>
      <c r="N59" s="234" t="s">
        <v>146</v>
      </c>
      <c r="O59" s="234" t="s">
        <v>474</v>
      </c>
      <c r="P59" s="236" t="s">
        <v>45</v>
      </c>
      <c r="Q59" s="234" t="s">
        <v>475</v>
      </c>
      <c r="R59" s="243">
        <v>38574</v>
      </c>
      <c r="S59" s="238">
        <v>39086</v>
      </c>
      <c r="T59" s="278">
        <v>38667</v>
      </c>
      <c r="U59" s="257">
        <v>479410</v>
      </c>
      <c r="V59" s="234"/>
      <c r="W59" s="33" t="s">
        <v>35</v>
      </c>
      <c r="X59" s="277">
        <v>5</v>
      </c>
      <c r="Y59" s="277"/>
      <c r="Z59" s="277">
        <v>60</v>
      </c>
      <c r="AA59" s="277">
        <f>SUM(X59:Z59)</f>
        <v>65</v>
      </c>
      <c r="AB59" s="277">
        <v>1</v>
      </c>
      <c r="AC59" s="33">
        <v>15</v>
      </c>
      <c r="AD59" s="288">
        <v>15</v>
      </c>
      <c r="AE59" s="97" t="s">
        <v>476</v>
      </c>
      <c r="AF59" s="97" t="s">
        <v>47</v>
      </c>
      <c r="AG59" s="112">
        <f>AI59/AH59</f>
        <v>6</v>
      </c>
      <c r="AH59" s="112">
        <v>3</v>
      </c>
      <c r="AI59" s="112">
        <v>18</v>
      </c>
      <c r="AJ59" s="230" t="s">
        <v>130</v>
      </c>
      <c r="AK59" s="240">
        <v>23</v>
      </c>
      <c r="AL59" s="232"/>
      <c r="AM59" s="232"/>
      <c r="AN59" s="232"/>
      <c r="AO59" s="232"/>
      <c r="AP59" s="232"/>
      <c r="AQ59" s="232"/>
      <c r="AR59" s="232"/>
      <c r="AS59" s="232"/>
      <c r="AT59" s="232"/>
      <c r="AU59" s="232"/>
      <c r="AV59" s="232"/>
      <c r="AW59" s="232"/>
      <c r="AX59" s="232"/>
      <c r="AY59" s="232"/>
      <c r="AZ59" s="232"/>
      <c r="BA59" s="232"/>
    </row>
    <row r="60" spans="1:53" ht="32.4" customHeight="1" x14ac:dyDescent="0.3">
      <c r="A60" s="233">
        <v>45418</v>
      </c>
      <c r="B60" s="241">
        <v>12114</v>
      </c>
      <c r="C60" s="71" t="s">
        <v>35</v>
      </c>
      <c r="D60" s="71" t="s">
        <v>35</v>
      </c>
      <c r="E60" s="71"/>
      <c r="F60" s="71" t="s">
        <v>35</v>
      </c>
      <c r="G60" s="84">
        <v>805093970</v>
      </c>
      <c r="H60" s="25" t="s">
        <v>721</v>
      </c>
      <c r="I60" s="234" t="s">
        <v>478</v>
      </c>
      <c r="J60" s="234" t="s">
        <v>479</v>
      </c>
      <c r="K60" s="234"/>
      <c r="L60" s="234" t="s">
        <v>41</v>
      </c>
      <c r="M60" s="253" t="s">
        <v>42</v>
      </c>
      <c r="N60" s="234" t="s">
        <v>146</v>
      </c>
      <c r="O60" s="234" t="s">
        <v>218</v>
      </c>
      <c r="P60" s="236" t="s">
        <v>92</v>
      </c>
      <c r="Q60" s="234" t="s">
        <v>480</v>
      </c>
      <c r="R60" s="243">
        <v>39459</v>
      </c>
      <c r="S60" s="244"/>
      <c r="T60" s="278">
        <v>39703</v>
      </c>
      <c r="U60" s="241">
        <v>508583</v>
      </c>
      <c r="V60" s="234"/>
      <c r="W60" s="44" t="s">
        <v>35</v>
      </c>
      <c r="X60" s="277">
        <v>5</v>
      </c>
      <c r="Y60" s="277"/>
      <c r="Z60" s="277">
        <v>60</v>
      </c>
      <c r="AA60" s="277">
        <f>SUM(X60:Z60)</f>
        <v>65</v>
      </c>
      <c r="AB60" s="277">
        <v>1</v>
      </c>
      <c r="AC60" s="33">
        <v>80</v>
      </c>
      <c r="AD60" s="288">
        <v>80</v>
      </c>
      <c r="AE60" s="25" t="s">
        <v>721</v>
      </c>
      <c r="AF60" s="97" t="s">
        <v>57</v>
      </c>
      <c r="AG60" s="112">
        <v>6</v>
      </c>
      <c r="AH60" s="112">
        <v>3</v>
      </c>
      <c r="AI60" s="112">
        <v>18</v>
      </c>
      <c r="AJ60" s="230" t="s">
        <v>130</v>
      </c>
      <c r="AK60" s="240">
        <v>23</v>
      </c>
    </row>
    <row r="61" spans="1:53" ht="32.4" customHeight="1" x14ac:dyDescent="0.3">
      <c r="A61" s="233">
        <v>45421</v>
      </c>
      <c r="B61" s="241">
        <v>100083</v>
      </c>
      <c r="C61" s="71" t="s">
        <v>35</v>
      </c>
      <c r="D61" s="71" t="s">
        <v>35</v>
      </c>
      <c r="E61" s="71"/>
      <c r="F61" s="71" t="s">
        <v>35</v>
      </c>
      <c r="G61" s="84">
        <v>3391840832</v>
      </c>
      <c r="H61" s="25" t="s">
        <v>482</v>
      </c>
      <c r="I61" s="234" t="s">
        <v>483</v>
      </c>
      <c r="J61" s="234" t="s">
        <v>484</v>
      </c>
      <c r="K61" s="234" t="s">
        <v>81</v>
      </c>
      <c r="L61" s="234" t="s">
        <v>89</v>
      </c>
      <c r="M61" s="253" t="s">
        <v>485</v>
      </c>
      <c r="N61" s="241" t="s">
        <v>146</v>
      </c>
      <c r="O61" s="234" t="s">
        <v>486</v>
      </c>
      <c r="P61" s="236" t="s">
        <v>92</v>
      </c>
      <c r="Q61" s="234" t="s">
        <v>487</v>
      </c>
      <c r="R61" s="243">
        <v>40554</v>
      </c>
      <c r="S61" s="244">
        <v>40745</v>
      </c>
      <c r="T61" s="278">
        <v>40745</v>
      </c>
      <c r="U61" s="241">
        <v>536708</v>
      </c>
      <c r="V61" s="234"/>
      <c r="W61" s="44" t="s">
        <v>35</v>
      </c>
      <c r="X61" s="277">
        <v>5</v>
      </c>
      <c r="Y61" s="277"/>
      <c r="Z61" s="277">
        <v>60</v>
      </c>
      <c r="AA61" s="277">
        <f>SUM(X61:Z61)</f>
        <v>65</v>
      </c>
      <c r="AB61" s="277">
        <v>1</v>
      </c>
      <c r="AC61" s="85">
        <v>71</v>
      </c>
      <c r="AD61" s="288">
        <v>71</v>
      </c>
      <c r="AE61" s="25" t="s">
        <v>482</v>
      </c>
      <c r="AF61" s="97" t="s">
        <v>57</v>
      </c>
      <c r="AG61" s="112">
        <f>AI61/AH61</f>
        <v>8</v>
      </c>
      <c r="AH61" s="112">
        <v>3</v>
      </c>
      <c r="AI61" s="112">
        <v>24</v>
      </c>
      <c r="AJ61" s="230" t="s">
        <v>394</v>
      </c>
      <c r="AK61" s="223">
        <v>31</v>
      </c>
    </row>
    <row r="62" spans="1:53" ht="32.4" customHeight="1" x14ac:dyDescent="0.3">
      <c r="A62" s="229">
        <v>45419</v>
      </c>
      <c r="B62" s="104">
        <v>9794</v>
      </c>
      <c r="C62" s="23" t="s">
        <v>35</v>
      </c>
      <c r="D62" s="23" t="s">
        <v>35</v>
      </c>
      <c r="E62" s="23" t="s">
        <v>35</v>
      </c>
      <c r="F62" s="23" t="s">
        <v>35</v>
      </c>
      <c r="G62" s="24" t="s">
        <v>489</v>
      </c>
      <c r="H62" s="25" t="s">
        <v>490</v>
      </c>
      <c r="I62" s="97" t="s">
        <v>491</v>
      </c>
      <c r="J62" s="27" t="s">
        <v>492</v>
      </c>
      <c r="K62" s="27" t="s">
        <v>40</v>
      </c>
      <c r="L62" s="27" t="s">
        <v>41</v>
      </c>
      <c r="M62" s="242" t="s">
        <v>493</v>
      </c>
      <c r="N62" s="234" t="s">
        <v>494</v>
      </c>
      <c r="O62" s="234" t="s">
        <v>218</v>
      </c>
      <c r="P62" s="236" t="s">
        <v>45</v>
      </c>
      <c r="Q62" s="234" t="s">
        <v>495</v>
      </c>
      <c r="R62" s="113">
        <v>41339</v>
      </c>
      <c r="S62" s="225">
        <v>41339</v>
      </c>
      <c r="T62" s="278">
        <v>41351</v>
      </c>
      <c r="U62" s="241">
        <v>557933</v>
      </c>
      <c r="V62" s="234"/>
      <c r="W62" s="33" t="s">
        <v>35</v>
      </c>
      <c r="X62" s="277">
        <v>5</v>
      </c>
      <c r="Y62" s="277">
        <v>3</v>
      </c>
      <c r="Z62" s="277">
        <v>60</v>
      </c>
      <c r="AA62" s="277">
        <f>SUM(X62:Z62)</f>
        <v>68</v>
      </c>
      <c r="AB62" s="277">
        <v>1</v>
      </c>
      <c r="AC62" s="33">
        <v>70</v>
      </c>
      <c r="AD62" s="288">
        <v>70</v>
      </c>
      <c r="AE62" s="25" t="s">
        <v>496</v>
      </c>
      <c r="AF62" s="97" t="s">
        <v>57</v>
      </c>
      <c r="AG62" s="112">
        <v>8</v>
      </c>
      <c r="AH62" s="112">
        <v>3</v>
      </c>
      <c r="AI62" s="112">
        <v>24</v>
      </c>
      <c r="AJ62" s="230" t="s">
        <v>394</v>
      </c>
      <c r="AK62" s="223">
        <v>31</v>
      </c>
      <c r="AL62" s="90"/>
      <c r="AM62" s="90"/>
      <c r="AN62" s="90"/>
      <c r="AO62" s="90"/>
      <c r="AP62" s="90"/>
      <c r="AQ62" s="90"/>
      <c r="AR62" s="90"/>
      <c r="AS62" s="90"/>
      <c r="AT62" s="90"/>
      <c r="AU62" s="90"/>
      <c r="AV62" s="90"/>
      <c r="AW62" s="90"/>
      <c r="AX62" s="90"/>
      <c r="AY62" s="90"/>
      <c r="AZ62" s="90"/>
      <c r="BA62" s="90"/>
    </row>
    <row r="63" spans="1:53" ht="32.4" customHeight="1" x14ac:dyDescent="0.3">
      <c r="A63" s="233">
        <v>45469</v>
      </c>
      <c r="B63" s="241">
        <v>13775</v>
      </c>
      <c r="C63" s="23" t="s">
        <v>35</v>
      </c>
      <c r="D63" s="23" t="s">
        <v>35</v>
      </c>
      <c r="E63" s="23"/>
      <c r="F63" s="23" t="s">
        <v>35</v>
      </c>
      <c r="G63" s="24" t="s">
        <v>336</v>
      </c>
      <c r="H63" s="83" t="s">
        <v>497</v>
      </c>
      <c r="I63" s="259" t="s">
        <v>498</v>
      </c>
      <c r="J63" s="234" t="s">
        <v>499</v>
      </c>
      <c r="K63" s="234" t="s">
        <v>110</v>
      </c>
      <c r="L63" s="234" t="s">
        <v>41</v>
      </c>
      <c r="M63" s="253" t="s">
        <v>262</v>
      </c>
      <c r="N63" s="234" t="s">
        <v>146</v>
      </c>
      <c r="O63" s="234" t="s">
        <v>500</v>
      </c>
      <c r="P63" s="236" t="s">
        <v>45</v>
      </c>
      <c r="Q63" s="234" t="s">
        <v>501</v>
      </c>
      <c r="R63" s="243">
        <v>43132</v>
      </c>
      <c r="S63" s="238">
        <v>43140</v>
      </c>
      <c r="T63" s="278">
        <v>43140</v>
      </c>
      <c r="U63" s="257" t="s">
        <v>502</v>
      </c>
      <c r="V63" s="258"/>
      <c r="W63" s="33" t="s">
        <v>35</v>
      </c>
      <c r="X63" s="277">
        <v>5</v>
      </c>
      <c r="Y63" s="277"/>
      <c r="Z63" s="277">
        <v>60</v>
      </c>
      <c r="AA63" s="277">
        <f>SUM(X63:Z63)</f>
        <v>65</v>
      </c>
      <c r="AB63" s="277">
        <v>1</v>
      </c>
      <c r="AC63" s="33">
        <v>54</v>
      </c>
      <c r="AD63" s="288">
        <v>54</v>
      </c>
      <c r="AE63" s="97" t="s">
        <v>722</v>
      </c>
      <c r="AF63" s="97" t="s">
        <v>95</v>
      </c>
      <c r="AG63" s="112">
        <f>AI63/AH63</f>
        <v>6</v>
      </c>
      <c r="AH63" s="112">
        <v>3</v>
      </c>
      <c r="AI63" s="112">
        <v>18</v>
      </c>
      <c r="AJ63" s="230" t="s">
        <v>130</v>
      </c>
      <c r="AK63" s="240">
        <v>23</v>
      </c>
    </row>
    <row r="64" spans="1:53" ht="32.4" customHeight="1" x14ac:dyDescent="0.3">
      <c r="A64" s="233">
        <v>45448</v>
      </c>
      <c r="B64" s="104">
        <v>12092</v>
      </c>
      <c r="C64" s="23" t="s">
        <v>35</v>
      </c>
      <c r="D64" s="23" t="s">
        <v>35</v>
      </c>
      <c r="E64" s="23"/>
      <c r="F64" s="23" t="s">
        <v>35</v>
      </c>
      <c r="G64" s="255" t="s">
        <v>178</v>
      </c>
      <c r="H64" s="25" t="s">
        <v>504</v>
      </c>
      <c r="I64" s="234" t="s">
        <v>505</v>
      </c>
      <c r="J64" s="234" t="s">
        <v>506</v>
      </c>
      <c r="K64" s="234" t="s">
        <v>182</v>
      </c>
      <c r="L64" s="234" t="s">
        <v>41</v>
      </c>
      <c r="M64" s="235" t="s">
        <v>42</v>
      </c>
      <c r="N64" s="234" t="s">
        <v>146</v>
      </c>
      <c r="O64" s="234" t="s">
        <v>174</v>
      </c>
      <c r="P64" s="236" t="s">
        <v>92</v>
      </c>
      <c r="Q64" s="234" t="s">
        <v>507</v>
      </c>
      <c r="R64" s="237">
        <v>35321</v>
      </c>
      <c r="S64" s="238">
        <v>31820</v>
      </c>
      <c r="T64" s="278">
        <v>31820</v>
      </c>
      <c r="U64" s="241">
        <v>268010</v>
      </c>
      <c r="V64" s="234"/>
      <c r="W64" s="33" t="s">
        <v>35</v>
      </c>
      <c r="X64" s="277">
        <v>4</v>
      </c>
      <c r="Y64" s="277"/>
      <c r="Z64" s="277">
        <v>60</v>
      </c>
      <c r="AA64" s="277">
        <f>SUM(X64:Z64)</f>
        <v>64</v>
      </c>
      <c r="AB64" s="277">
        <v>1</v>
      </c>
      <c r="AC64" s="33">
        <v>47</v>
      </c>
      <c r="AD64" s="288">
        <v>47</v>
      </c>
      <c r="AE64" s="97" t="s">
        <v>508</v>
      </c>
      <c r="AF64" s="97" t="s">
        <v>47</v>
      </c>
      <c r="AG64" s="112">
        <f>AI64/AH64</f>
        <v>6</v>
      </c>
      <c r="AH64" s="112">
        <v>3</v>
      </c>
      <c r="AI64" s="112">
        <v>18</v>
      </c>
      <c r="AJ64" s="230" t="s">
        <v>177</v>
      </c>
      <c r="AK64" s="240">
        <v>23</v>
      </c>
    </row>
    <row r="65" spans="1:53" ht="32.4" customHeight="1" x14ac:dyDescent="0.3">
      <c r="A65" s="233">
        <v>45467</v>
      </c>
      <c r="B65" s="241">
        <v>13578</v>
      </c>
      <c r="C65" s="23" t="s">
        <v>35</v>
      </c>
      <c r="D65" s="23" t="s">
        <v>35</v>
      </c>
      <c r="E65" s="23" t="s">
        <v>35</v>
      </c>
      <c r="F65" s="23" t="s">
        <v>35</v>
      </c>
      <c r="G65" s="24" t="s">
        <v>509</v>
      </c>
      <c r="H65" s="25" t="s">
        <v>510</v>
      </c>
      <c r="I65" s="234" t="s">
        <v>511</v>
      </c>
      <c r="J65" s="234" t="s">
        <v>512</v>
      </c>
      <c r="K65" s="234" t="s">
        <v>182</v>
      </c>
      <c r="L65" s="234" t="s">
        <v>41</v>
      </c>
      <c r="M65" s="235" t="s">
        <v>513</v>
      </c>
      <c r="N65" s="234" t="s">
        <v>146</v>
      </c>
      <c r="O65" s="234" t="s">
        <v>486</v>
      </c>
      <c r="P65" s="236" t="s">
        <v>92</v>
      </c>
      <c r="Q65" s="234" t="s">
        <v>514</v>
      </c>
      <c r="R65" s="243">
        <v>36983</v>
      </c>
      <c r="S65" s="244"/>
      <c r="T65" s="278">
        <v>37039</v>
      </c>
      <c r="U65" s="241">
        <v>433021</v>
      </c>
      <c r="V65" s="234"/>
      <c r="W65" s="33" t="s">
        <v>35</v>
      </c>
      <c r="X65" s="277">
        <v>4</v>
      </c>
      <c r="Y65" s="277">
        <v>3</v>
      </c>
      <c r="Z65" s="277">
        <v>60</v>
      </c>
      <c r="AA65" s="277">
        <f>SUM(X65:Z65)</f>
        <v>67</v>
      </c>
      <c r="AB65" s="277">
        <v>1</v>
      </c>
      <c r="AC65" s="33">
        <v>100</v>
      </c>
      <c r="AD65" s="288">
        <v>100</v>
      </c>
      <c r="AE65" s="97" t="s">
        <v>515</v>
      </c>
      <c r="AF65" s="97" t="s">
        <v>57</v>
      </c>
      <c r="AG65" s="112">
        <v>6</v>
      </c>
      <c r="AH65" s="112">
        <v>3</v>
      </c>
      <c r="AI65" s="112">
        <v>18</v>
      </c>
      <c r="AJ65" s="230" t="s">
        <v>130</v>
      </c>
      <c r="AK65" s="240">
        <v>23</v>
      </c>
    </row>
    <row r="66" spans="1:53" ht="32.4" customHeight="1" x14ac:dyDescent="0.3">
      <c r="A66" s="233">
        <v>45399</v>
      </c>
      <c r="B66" s="241">
        <v>8190</v>
      </c>
      <c r="C66" s="71" t="s">
        <v>35</v>
      </c>
      <c r="D66" s="71" t="s">
        <v>35</v>
      </c>
      <c r="E66" s="71"/>
      <c r="F66" s="71" t="s">
        <v>35</v>
      </c>
      <c r="G66" s="24" t="s">
        <v>516</v>
      </c>
      <c r="H66" s="83" t="s">
        <v>517</v>
      </c>
      <c r="I66" s="97" t="s">
        <v>518</v>
      </c>
      <c r="J66" s="97" t="s">
        <v>519</v>
      </c>
      <c r="K66" s="234" t="s">
        <v>298</v>
      </c>
      <c r="L66" s="27" t="s">
        <v>468</v>
      </c>
      <c r="M66" s="253" t="s">
        <v>262</v>
      </c>
      <c r="N66" s="234" t="s">
        <v>146</v>
      </c>
      <c r="O66" s="234" t="s">
        <v>277</v>
      </c>
      <c r="P66" s="236" t="s">
        <v>45</v>
      </c>
      <c r="Q66" s="234" t="s">
        <v>520</v>
      </c>
      <c r="R66" s="243">
        <v>41381</v>
      </c>
      <c r="S66" s="238">
        <v>41404</v>
      </c>
      <c r="T66" s="278">
        <v>41404</v>
      </c>
      <c r="U66" s="257">
        <v>559404</v>
      </c>
      <c r="V66" s="234"/>
      <c r="W66" s="33" t="s">
        <v>35</v>
      </c>
      <c r="X66" s="277">
        <v>4</v>
      </c>
      <c r="Y66" s="277"/>
      <c r="Z66" s="277">
        <v>60</v>
      </c>
      <c r="AA66" s="277">
        <f>SUM(X66:Z66)</f>
        <v>64</v>
      </c>
      <c r="AB66" s="277">
        <v>1</v>
      </c>
      <c r="AC66" s="33">
        <v>79</v>
      </c>
      <c r="AD66" s="288">
        <v>79</v>
      </c>
      <c r="AE66" s="97" t="s">
        <v>521</v>
      </c>
      <c r="AF66" s="97" t="s">
        <v>57</v>
      </c>
      <c r="AG66" s="112">
        <v>6</v>
      </c>
      <c r="AH66" s="112">
        <v>3</v>
      </c>
      <c r="AI66" s="112">
        <v>18</v>
      </c>
      <c r="AJ66" s="230" t="s">
        <v>130</v>
      </c>
      <c r="AK66" s="240">
        <v>23</v>
      </c>
    </row>
    <row r="67" spans="1:53" ht="32.4" customHeight="1" x14ac:dyDescent="0.3">
      <c r="A67" s="233">
        <v>45399</v>
      </c>
      <c r="B67" s="241">
        <v>8188</v>
      </c>
      <c r="C67" s="23" t="s">
        <v>35</v>
      </c>
      <c r="D67" s="23" t="s">
        <v>35</v>
      </c>
      <c r="E67" s="23"/>
      <c r="F67" s="23" t="s">
        <v>35</v>
      </c>
      <c r="G67" s="84">
        <v>3207710110</v>
      </c>
      <c r="H67" s="83" t="s">
        <v>522</v>
      </c>
      <c r="I67" s="234" t="s">
        <v>523</v>
      </c>
      <c r="J67" s="234" t="s">
        <v>524</v>
      </c>
      <c r="K67" s="234" t="s">
        <v>525</v>
      </c>
      <c r="L67" s="234" t="s">
        <v>41</v>
      </c>
      <c r="M67" s="253" t="s">
        <v>262</v>
      </c>
      <c r="N67" s="234" t="s">
        <v>146</v>
      </c>
      <c r="O67" s="234" t="s">
        <v>277</v>
      </c>
      <c r="P67" s="236" t="s">
        <v>136</v>
      </c>
      <c r="Q67" s="234" t="s">
        <v>526</v>
      </c>
      <c r="R67" s="243">
        <v>35375</v>
      </c>
      <c r="S67" s="236"/>
      <c r="T67" s="278">
        <v>36021</v>
      </c>
      <c r="U67" s="241">
        <v>403900</v>
      </c>
      <c r="V67" s="234"/>
      <c r="W67" s="44" t="s">
        <v>35</v>
      </c>
      <c r="X67" s="277">
        <v>3</v>
      </c>
      <c r="Y67" s="277"/>
      <c r="Z67" s="277">
        <v>60</v>
      </c>
      <c r="AA67" s="277">
        <f>SUM(X67:Z67)</f>
        <v>63</v>
      </c>
      <c r="AB67" s="277">
        <v>1</v>
      </c>
      <c r="AC67" s="33">
        <v>7</v>
      </c>
      <c r="AD67" s="288">
        <v>7</v>
      </c>
      <c r="AE67" s="97" t="s">
        <v>522</v>
      </c>
      <c r="AF67" s="97" t="s">
        <v>47</v>
      </c>
      <c r="AG67" s="112">
        <v>4</v>
      </c>
      <c r="AH67" s="112">
        <v>2.5</v>
      </c>
      <c r="AI67" s="112">
        <v>10</v>
      </c>
      <c r="AJ67" s="230" t="s">
        <v>130</v>
      </c>
      <c r="AK67" s="223">
        <v>13</v>
      </c>
    </row>
    <row r="68" spans="1:53" ht="32.4" customHeight="1" x14ac:dyDescent="0.3">
      <c r="A68" s="233">
        <v>45449</v>
      </c>
      <c r="B68" s="241">
        <v>12196</v>
      </c>
      <c r="C68" s="23" t="s">
        <v>35</v>
      </c>
      <c r="D68" s="23" t="s">
        <v>35</v>
      </c>
      <c r="E68" s="23"/>
      <c r="F68" s="23" t="s">
        <v>35</v>
      </c>
      <c r="G68" s="24" t="s">
        <v>527</v>
      </c>
      <c r="H68" s="83" t="s">
        <v>528</v>
      </c>
      <c r="I68" s="234" t="s">
        <v>529</v>
      </c>
      <c r="J68" s="234" t="s">
        <v>530</v>
      </c>
      <c r="K68" s="234" t="s">
        <v>182</v>
      </c>
      <c r="L68" s="234" t="s">
        <v>89</v>
      </c>
      <c r="M68" s="253" t="s">
        <v>262</v>
      </c>
      <c r="N68" s="234" t="s">
        <v>146</v>
      </c>
      <c r="O68" s="234" t="s">
        <v>277</v>
      </c>
      <c r="P68" s="236" t="s">
        <v>45</v>
      </c>
      <c r="Q68" s="234" t="s">
        <v>531</v>
      </c>
      <c r="R68" s="243">
        <v>40150</v>
      </c>
      <c r="S68" s="244"/>
      <c r="T68" s="278">
        <v>40239</v>
      </c>
      <c r="U68" s="241">
        <v>523295</v>
      </c>
      <c r="V68" s="234"/>
      <c r="W68" s="33" t="s">
        <v>35</v>
      </c>
      <c r="X68" s="277">
        <v>3</v>
      </c>
      <c r="Y68" s="277"/>
      <c r="Z68" s="277">
        <v>60</v>
      </c>
      <c r="AA68" s="277">
        <f>SUM(X68:Z68)</f>
        <v>63</v>
      </c>
      <c r="AB68" s="277">
        <v>1</v>
      </c>
      <c r="AC68" s="33">
        <v>87</v>
      </c>
      <c r="AD68" s="288">
        <v>87</v>
      </c>
      <c r="AE68" s="97" t="s">
        <v>528</v>
      </c>
      <c r="AF68" s="97" t="s">
        <v>57</v>
      </c>
      <c r="AG68" s="112">
        <v>6</v>
      </c>
      <c r="AH68" s="112">
        <v>3</v>
      </c>
      <c r="AI68" s="112">
        <v>18</v>
      </c>
      <c r="AJ68" s="230" t="s">
        <v>130</v>
      </c>
      <c r="AK68" s="240">
        <v>23</v>
      </c>
    </row>
    <row r="69" spans="1:53" ht="32.4" customHeight="1" x14ac:dyDescent="0.3">
      <c r="A69" s="229">
        <v>45385</v>
      </c>
      <c r="B69" s="104">
        <v>6986</v>
      </c>
      <c r="C69" s="71" t="s">
        <v>35</v>
      </c>
      <c r="D69" s="71"/>
      <c r="E69" s="71"/>
      <c r="F69" s="71" t="s">
        <v>35</v>
      </c>
      <c r="G69" s="162" t="s">
        <v>532</v>
      </c>
      <c r="H69" s="49" t="s">
        <v>533</v>
      </c>
      <c r="I69" s="27" t="s">
        <v>534</v>
      </c>
      <c r="J69" s="27" t="s">
        <v>535</v>
      </c>
      <c r="K69" s="27" t="s">
        <v>375</v>
      </c>
      <c r="L69" s="115" t="s">
        <v>41</v>
      </c>
      <c r="M69" s="163" t="s">
        <v>536</v>
      </c>
      <c r="N69" s="115" t="s">
        <v>146</v>
      </c>
      <c r="O69" s="115" t="s">
        <v>537</v>
      </c>
      <c r="P69" s="164" t="s">
        <v>45</v>
      </c>
      <c r="Q69" s="115" t="s">
        <v>538</v>
      </c>
      <c r="R69" s="113">
        <v>40927</v>
      </c>
      <c r="S69" s="224"/>
      <c r="T69" s="278">
        <v>40960</v>
      </c>
      <c r="U69" s="104">
        <v>545911</v>
      </c>
      <c r="V69" s="27"/>
      <c r="W69" s="33" t="s">
        <v>35</v>
      </c>
      <c r="X69" s="287">
        <v>3</v>
      </c>
      <c r="Y69" s="287"/>
      <c r="Z69" s="277">
        <v>60</v>
      </c>
      <c r="AA69" s="277">
        <f>SUM(X69:Z69)</f>
        <v>63</v>
      </c>
      <c r="AB69" s="277">
        <v>1</v>
      </c>
      <c r="AC69" s="226">
        <v>82</v>
      </c>
      <c r="AD69" s="288">
        <v>82</v>
      </c>
      <c r="AE69" s="62" t="s">
        <v>539</v>
      </c>
      <c r="AF69" s="97" t="s">
        <v>57</v>
      </c>
      <c r="AG69" s="112">
        <v>6</v>
      </c>
      <c r="AH69" s="112">
        <v>3</v>
      </c>
      <c r="AI69" s="112">
        <v>18</v>
      </c>
      <c r="AJ69" s="230" t="s">
        <v>130</v>
      </c>
      <c r="AK69" s="240">
        <v>23</v>
      </c>
      <c r="AL69" s="90"/>
      <c r="AM69" s="90"/>
      <c r="AN69" s="90"/>
      <c r="AO69" s="90"/>
      <c r="AP69" s="90"/>
      <c r="AQ69" s="90"/>
      <c r="AR69" s="90"/>
      <c r="AS69" s="90"/>
      <c r="AT69" s="90"/>
      <c r="AU69" s="90"/>
      <c r="AV69" s="90"/>
      <c r="AW69" s="90"/>
      <c r="AX69" s="90"/>
      <c r="AY69" s="90"/>
      <c r="AZ69" s="90"/>
      <c r="BA69" s="90"/>
    </row>
    <row r="70" spans="1:53" s="90" customFormat="1" ht="32.4" customHeight="1" x14ac:dyDescent="0.3">
      <c r="A70" s="233">
        <v>45298</v>
      </c>
      <c r="B70" s="241">
        <v>12356</v>
      </c>
      <c r="C70" s="23" t="s">
        <v>35</v>
      </c>
      <c r="D70" s="23" t="s">
        <v>35</v>
      </c>
      <c r="E70" s="23"/>
      <c r="F70" s="23" t="s">
        <v>35</v>
      </c>
      <c r="G70" s="127" t="s">
        <v>540</v>
      </c>
      <c r="H70" s="25" t="s">
        <v>541</v>
      </c>
      <c r="I70" s="234" t="s">
        <v>542</v>
      </c>
      <c r="J70" s="234" t="s">
        <v>543</v>
      </c>
      <c r="K70" s="234" t="s">
        <v>134</v>
      </c>
      <c r="L70" s="234" t="s">
        <v>41</v>
      </c>
      <c r="M70" s="235" t="s">
        <v>544</v>
      </c>
      <c r="N70" s="234" t="s">
        <v>146</v>
      </c>
      <c r="O70" s="234" t="s">
        <v>164</v>
      </c>
      <c r="P70" s="236" t="s">
        <v>136</v>
      </c>
      <c r="Q70" s="234" t="s">
        <v>545</v>
      </c>
      <c r="R70" s="243">
        <v>41318</v>
      </c>
      <c r="S70" s="244"/>
      <c r="T70" s="278">
        <v>41318</v>
      </c>
      <c r="U70" s="241">
        <v>556197</v>
      </c>
      <c r="V70" s="234"/>
      <c r="W70" s="33" t="s">
        <v>35</v>
      </c>
      <c r="X70" s="277">
        <v>3</v>
      </c>
      <c r="Y70" s="277"/>
      <c r="Z70" s="277">
        <v>60</v>
      </c>
      <c r="AA70" s="277">
        <f>SUM(X70:Z70)</f>
        <v>63</v>
      </c>
      <c r="AB70" s="277">
        <v>1</v>
      </c>
      <c r="AC70" s="33">
        <v>75</v>
      </c>
      <c r="AD70" s="288">
        <v>75</v>
      </c>
      <c r="AE70" s="97" t="s">
        <v>541</v>
      </c>
      <c r="AF70" s="97" t="s">
        <v>57</v>
      </c>
      <c r="AG70" s="112">
        <v>6</v>
      </c>
      <c r="AH70" s="112">
        <v>3</v>
      </c>
      <c r="AI70" s="112">
        <v>18</v>
      </c>
      <c r="AJ70" s="230" t="s">
        <v>130</v>
      </c>
      <c r="AK70" s="240">
        <v>23</v>
      </c>
      <c r="AL70" s="232"/>
      <c r="AM70" s="232"/>
      <c r="AN70" s="232"/>
      <c r="AO70" s="232"/>
      <c r="AP70" s="232"/>
      <c r="AQ70" s="232"/>
      <c r="AR70" s="232"/>
      <c r="AS70" s="232"/>
      <c r="AT70" s="232"/>
      <c r="AU70" s="232"/>
      <c r="AV70" s="232"/>
      <c r="AW70" s="232"/>
      <c r="AX70" s="232"/>
      <c r="AY70" s="232"/>
      <c r="AZ70" s="232"/>
      <c r="BA70" s="232"/>
    </row>
    <row r="71" spans="1:53" ht="32.4" customHeight="1" x14ac:dyDescent="0.3">
      <c r="A71" s="229">
        <v>45399</v>
      </c>
      <c r="B71" s="104">
        <v>8194</v>
      </c>
      <c r="C71" s="23" t="s">
        <v>35</v>
      </c>
      <c r="D71" s="23" t="s">
        <v>35</v>
      </c>
      <c r="E71" s="23"/>
      <c r="F71" s="23" t="s">
        <v>35</v>
      </c>
      <c r="G71" s="48" t="s">
        <v>546</v>
      </c>
      <c r="H71" s="25" t="s">
        <v>547</v>
      </c>
      <c r="I71" s="234" t="s">
        <v>548</v>
      </c>
      <c r="J71" s="234" t="s">
        <v>549</v>
      </c>
      <c r="K71" s="234" t="s">
        <v>298</v>
      </c>
      <c r="L71" s="27" t="s">
        <v>41</v>
      </c>
      <c r="M71" s="253" t="s">
        <v>262</v>
      </c>
      <c r="N71" s="234" t="s">
        <v>146</v>
      </c>
      <c r="O71" s="234" t="s">
        <v>550</v>
      </c>
      <c r="P71" s="236" t="s">
        <v>136</v>
      </c>
      <c r="Q71" s="234" t="s">
        <v>551</v>
      </c>
      <c r="R71" s="243">
        <v>41417</v>
      </c>
      <c r="S71" s="244"/>
      <c r="T71" s="278">
        <v>41442</v>
      </c>
      <c r="U71" s="241">
        <v>560423</v>
      </c>
      <c r="V71" s="234"/>
      <c r="W71" s="33" t="s">
        <v>35</v>
      </c>
      <c r="X71" s="277">
        <v>3</v>
      </c>
      <c r="Y71" s="277"/>
      <c r="Z71" s="277">
        <v>60</v>
      </c>
      <c r="AA71" s="277">
        <f>SUM(X71:Z71)</f>
        <v>63</v>
      </c>
      <c r="AB71" s="277">
        <v>1</v>
      </c>
      <c r="AC71" s="33">
        <v>92</v>
      </c>
      <c r="AD71" s="288">
        <v>92</v>
      </c>
      <c r="AE71" s="62" t="s">
        <v>547</v>
      </c>
      <c r="AF71" s="97" t="s">
        <v>57</v>
      </c>
      <c r="AG71" s="112">
        <v>6</v>
      </c>
      <c r="AH71" s="112">
        <v>3</v>
      </c>
      <c r="AI71" s="112">
        <v>18</v>
      </c>
      <c r="AJ71" s="230" t="s">
        <v>130</v>
      </c>
      <c r="AK71" s="240">
        <v>23</v>
      </c>
      <c r="AL71" s="61"/>
      <c r="AM71" s="61"/>
      <c r="AN71" s="61"/>
      <c r="AO71" s="61"/>
      <c r="AP71" s="61"/>
      <c r="AQ71" s="61"/>
      <c r="AR71" s="61"/>
      <c r="AS71" s="61"/>
      <c r="AT71" s="61"/>
      <c r="AU71" s="61"/>
      <c r="AV71" s="61"/>
      <c r="AW71" s="61"/>
      <c r="AX71" s="61"/>
      <c r="AY71" s="61"/>
      <c r="AZ71" s="61"/>
      <c r="BA71" s="61"/>
    </row>
    <row r="72" spans="1:53" ht="32.4" customHeight="1" x14ac:dyDescent="0.3">
      <c r="A72" s="233">
        <v>45418</v>
      </c>
      <c r="B72" s="104">
        <v>9689</v>
      </c>
      <c r="C72" s="23" t="s">
        <v>35</v>
      </c>
      <c r="D72" s="23" t="s">
        <v>35</v>
      </c>
      <c r="E72" s="23"/>
      <c r="F72" s="23" t="s">
        <v>35</v>
      </c>
      <c r="G72" s="24" t="s">
        <v>552</v>
      </c>
      <c r="H72" s="25" t="s">
        <v>553</v>
      </c>
      <c r="I72" s="234" t="s">
        <v>554</v>
      </c>
      <c r="J72" s="234" t="s">
        <v>555</v>
      </c>
      <c r="K72" s="234" t="s">
        <v>556</v>
      </c>
      <c r="L72" s="27" t="s">
        <v>41</v>
      </c>
      <c r="M72" s="235" t="s">
        <v>557</v>
      </c>
      <c r="N72" s="234" t="s">
        <v>146</v>
      </c>
      <c r="O72" s="234" t="s">
        <v>218</v>
      </c>
      <c r="P72" s="236" t="s">
        <v>45</v>
      </c>
      <c r="Q72" s="234" t="s">
        <v>558</v>
      </c>
      <c r="R72" s="237">
        <v>32041</v>
      </c>
      <c r="S72" s="238"/>
      <c r="T72" s="278">
        <v>32049</v>
      </c>
      <c r="U72" s="241">
        <v>273355</v>
      </c>
      <c r="V72" s="234"/>
      <c r="W72" s="33" t="s">
        <v>35</v>
      </c>
      <c r="X72" s="277">
        <v>2</v>
      </c>
      <c r="Y72" s="277"/>
      <c r="Z72" s="277">
        <v>60</v>
      </c>
      <c r="AA72" s="277">
        <f>SUM(X72:Z72)</f>
        <v>62</v>
      </c>
      <c r="AB72" s="277">
        <v>1</v>
      </c>
      <c r="AC72" s="33">
        <v>74</v>
      </c>
      <c r="AD72" s="288">
        <v>74</v>
      </c>
      <c r="AE72" s="25" t="s">
        <v>553</v>
      </c>
      <c r="AF72" s="97" t="s">
        <v>57</v>
      </c>
      <c r="AG72" s="112">
        <v>8</v>
      </c>
      <c r="AH72" s="112">
        <v>3</v>
      </c>
      <c r="AI72" s="112">
        <v>24</v>
      </c>
      <c r="AJ72" s="230" t="s">
        <v>394</v>
      </c>
      <c r="AK72" s="223">
        <v>31</v>
      </c>
    </row>
    <row r="73" spans="1:53" ht="32.4" customHeight="1" x14ac:dyDescent="0.3">
      <c r="A73" s="233">
        <v>45469</v>
      </c>
      <c r="B73" s="241">
        <v>13876</v>
      </c>
      <c r="C73" s="23" t="s">
        <v>35</v>
      </c>
      <c r="D73" s="23" t="s">
        <v>35</v>
      </c>
      <c r="E73" s="23"/>
      <c r="F73" s="23" t="s">
        <v>35</v>
      </c>
      <c r="G73" s="24" t="s">
        <v>559</v>
      </c>
      <c r="H73" s="83" t="s">
        <v>560</v>
      </c>
      <c r="I73" s="27" t="s">
        <v>561</v>
      </c>
      <c r="J73" s="27" t="s">
        <v>562</v>
      </c>
      <c r="K73" s="27" t="s">
        <v>298</v>
      </c>
      <c r="L73" s="234" t="s">
        <v>89</v>
      </c>
      <c r="M73" s="253" t="s">
        <v>262</v>
      </c>
      <c r="N73" s="234" t="s">
        <v>146</v>
      </c>
      <c r="O73" s="234" t="s">
        <v>563</v>
      </c>
      <c r="P73" s="236" t="s">
        <v>45</v>
      </c>
      <c r="Q73" s="234" t="s">
        <v>564</v>
      </c>
      <c r="R73" s="113">
        <v>41536</v>
      </c>
      <c r="S73" s="224"/>
      <c r="T73" s="278">
        <v>42355</v>
      </c>
      <c r="U73" s="104">
        <v>584334</v>
      </c>
      <c r="V73" s="27"/>
      <c r="W73" s="33" t="s">
        <v>35</v>
      </c>
      <c r="X73" s="277">
        <v>2</v>
      </c>
      <c r="Y73" s="277"/>
      <c r="Z73" s="277">
        <v>60</v>
      </c>
      <c r="AA73" s="277">
        <f>SUM(X73:Z73)</f>
        <v>62</v>
      </c>
      <c r="AB73" s="277">
        <v>1</v>
      </c>
      <c r="AC73" s="33">
        <v>81</v>
      </c>
      <c r="AD73" s="288">
        <v>81</v>
      </c>
      <c r="AE73" s="97" t="s">
        <v>560</v>
      </c>
      <c r="AF73" s="97" t="s">
        <v>57</v>
      </c>
      <c r="AG73" s="112">
        <v>6</v>
      </c>
      <c r="AH73" s="112">
        <v>3</v>
      </c>
      <c r="AI73" s="112">
        <v>18</v>
      </c>
      <c r="AJ73" s="230" t="s">
        <v>130</v>
      </c>
      <c r="AK73" s="240">
        <v>23</v>
      </c>
    </row>
    <row r="74" spans="1:53" ht="32.4" customHeight="1" x14ac:dyDescent="0.3">
      <c r="A74" s="233">
        <v>45369</v>
      </c>
      <c r="B74" s="241">
        <v>6057</v>
      </c>
      <c r="C74" s="71" t="s">
        <v>35</v>
      </c>
      <c r="D74" s="71" t="s">
        <v>35</v>
      </c>
      <c r="E74" s="71"/>
      <c r="F74" s="71" t="s">
        <v>35</v>
      </c>
      <c r="G74" s="84">
        <v>3493820438</v>
      </c>
      <c r="H74" s="25" t="s">
        <v>565</v>
      </c>
      <c r="I74" s="234" t="s">
        <v>566</v>
      </c>
      <c r="J74" s="234" t="s">
        <v>567</v>
      </c>
      <c r="K74" s="234" t="s">
        <v>40</v>
      </c>
      <c r="L74" s="234" t="s">
        <v>41</v>
      </c>
      <c r="M74" s="260" t="s">
        <v>312</v>
      </c>
      <c r="N74" s="234" t="s">
        <v>146</v>
      </c>
      <c r="O74" s="234" t="s">
        <v>568</v>
      </c>
      <c r="P74" s="236" t="s">
        <v>45</v>
      </c>
      <c r="Q74" s="234" t="s">
        <v>569</v>
      </c>
      <c r="R74" s="243">
        <v>43200</v>
      </c>
      <c r="S74" s="244"/>
      <c r="T74" s="278">
        <v>43206</v>
      </c>
      <c r="U74" s="241">
        <v>607990</v>
      </c>
      <c r="V74" s="234"/>
      <c r="W74" s="33" t="s">
        <v>35</v>
      </c>
      <c r="X74" s="277">
        <v>2</v>
      </c>
      <c r="Y74" s="277"/>
      <c r="Z74" s="277">
        <v>60</v>
      </c>
      <c r="AA74" s="277">
        <f>SUM(X74:Z74)</f>
        <v>62</v>
      </c>
      <c r="AB74" s="277">
        <v>1</v>
      </c>
      <c r="AC74" s="33">
        <v>32</v>
      </c>
      <c r="AD74" s="288">
        <v>32</v>
      </c>
      <c r="AE74" s="97" t="s">
        <v>715</v>
      </c>
      <c r="AF74" s="97" t="s">
        <v>47</v>
      </c>
      <c r="AG74" s="112">
        <v>3</v>
      </c>
      <c r="AH74" s="112">
        <v>3</v>
      </c>
      <c r="AI74" s="112">
        <v>9</v>
      </c>
      <c r="AJ74" s="230" t="s">
        <v>130</v>
      </c>
      <c r="AK74" s="240">
        <v>12</v>
      </c>
      <c r="AL74" s="289"/>
    </row>
    <row r="75" spans="1:53" ht="32.4" customHeight="1" x14ac:dyDescent="0.3">
      <c r="A75" s="233">
        <v>45469</v>
      </c>
      <c r="B75" s="241">
        <v>13772</v>
      </c>
      <c r="C75" s="23" t="s">
        <v>35</v>
      </c>
      <c r="D75" s="23" t="s">
        <v>35</v>
      </c>
      <c r="E75" s="23"/>
      <c r="F75" s="23" t="s">
        <v>35</v>
      </c>
      <c r="G75" s="24" t="s">
        <v>571</v>
      </c>
      <c r="H75" s="25" t="s">
        <v>572</v>
      </c>
      <c r="I75" s="234" t="s">
        <v>573</v>
      </c>
      <c r="J75" s="234" t="s">
        <v>574</v>
      </c>
      <c r="K75" s="234" t="s">
        <v>182</v>
      </c>
      <c r="L75" s="27" t="s">
        <v>41</v>
      </c>
      <c r="M75" s="235" t="s">
        <v>312</v>
      </c>
      <c r="N75" s="234" t="s">
        <v>146</v>
      </c>
      <c r="O75" s="234" t="s">
        <v>277</v>
      </c>
      <c r="P75" s="236" t="s">
        <v>136</v>
      </c>
      <c r="Q75" s="234" t="s">
        <v>575</v>
      </c>
      <c r="R75" s="243">
        <v>43782</v>
      </c>
      <c r="S75" s="244"/>
      <c r="T75" s="278">
        <v>43740</v>
      </c>
      <c r="U75" s="241">
        <v>621523</v>
      </c>
      <c r="V75" s="234"/>
      <c r="W75" s="33" t="s">
        <v>35</v>
      </c>
      <c r="X75" s="277">
        <v>2</v>
      </c>
      <c r="Y75" s="277"/>
      <c r="Z75" s="277">
        <v>60</v>
      </c>
      <c r="AA75" s="277">
        <f>SUM(X75:Z75)</f>
        <v>62</v>
      </c>
      <c r="AB75" s="277">
        <v>1</v>
      </c>
      <c r="AC75" s="99">
        <v>6</v>
      </c>
      <c r="AD75" s="288">
        <v>6</v>
      </c>
      <c r="AE75" s="97" t="s">
        <v>572</v>
      </c>
      <c r="AF75" s="97" t="s">
        <v>47</v>
      </c>
      <c r="AG75" s="112">
        <v>6</v>
      </c>
      <c r="AH75" s="112">
        <v>2.5</v>
      </c>
      <c r="AI75" s="112">
        <v>15</v>
      </c>
      <c r="AJ75" s="230" t="s">
        <v>130</v>
      </c>
      <c r="AK75" s="223">
        <v>20</v>
      </c>
    </row>
    <row r="76" spans="1:53" ht="32.4" customHeight="1" x14ac:dyDescent="0.3">
      <c r="A76" s="233">
        <v>45468</v>
      </c>
      <c r="B76" s="241">
        <v>13756</v>
      </c>
      <c r="C76" s="23" t="s">
        <v>35</v>
      </c>
      <c r="D76" s="23" t="s">
        <v>35</v>
      </c>
      <c r="E76" s="23"/>
      <c r="F76" s="23" t="s">
        <v>35</v>
      </c>
      <c r="G76" s="24" t="s">
        <v>576</v>
      </c>
      <c r="H76" s="83" t="s">
        <v>577</v>
      </c>
      <c r="I76" s="234" t="s">
        <v>578</v>
      </c>
      <c r="J76" s="234" t="s">
        <v>579</v>
      </c>
      <c r="K76" s="234" t="s">
        <v>580</v>
      </c>
      <c r="L76" s="234" t="s">
        <v>89</v>
      </c>
      <c r="M76" s="235" t="s">
        <v>581</v>
      </c>
      <c r="N76" s="234" t="s">
        <v>146</v>
      </c>
      <c r="O76" s="234" t="s">
        <v>582</v>
      </c>
      <c r="P76" s="236" t="s">
        <v>45</v>
      </c>
      <c r="Q76" s="234" t="s">
        <v>583</v>
      </c>
      <c r="R76" s="243">
        <v>31104</v>
      </c>
      <c r="S76" s="244"/>
      <c r="T76" s="278">
        <v>31104</v>
      </c>
      <c r="U76" s="241">
        <v>251587</v>
      </c>
      <c r="V76" s="234"/>
      <c r="W76" s="33" t="s">
        <v>35</v>
      </c>
      <c r="X76" s="277">
        <v>1</v>
      </c>
      <c r="Y76" s="277"/>
      <c r="Z76" s="277">
        <v>60</v>
      </c>
      <c r="AA76" s="277">
        <f>SUM(X76:Z76)</f>
        <v>61</v>
      </c>
      <c r="AB76" s="277">
        <v>1</v>
      </c>
      <c r="AC76" s="33">
        <v>60</v>
      </c>
      <c r="AD76" s="288">
        <v>60</v>
      </c>
      <c r="AE76" s="97" t="s">
        <v>577</v>
      </c>
      <c r="AF76" s="97" t="s">
        <v>95</v>
      </c>
      <c r="AG76" s="112">
        <f>AI76/AH76</f>
        <v>6</v>
      </c>
      <c r="AH76" s="112">
        <v>3</v>
      </c>
      <c r="AI76" s="112">
        <v>18</v>
      </c>
      <c r="AJ76" s="230" t="s">
        <v>130</v>
      </c>
      <c r="AK76" s="240">
        <v>23</v>
      </c>
    </row>
    <row r="77" spans="1:53" ht="32.4" customHeight="1" x14ac:dyDescent="0.3">
      <c r="A77" s="229">
        <v>45421</v>
      </c>
      <c r="B77" s="104">
        <v>10043</v>
      </c>
      <c r="C77" s="23" t="s">
        <v>35</v>
      </c>
      <c r="D77" s="23" t="s">
        <v>35</v>
      </c>
      <c r="E77" s="23"/>
      <c r="F77" s="23" t="s">
        <v>35</v>
      </c>
      <c r="G77" s="48" t="s">
        <v>178</v>
      </c>
      <c r="H77" s="49" t="s">
        <v>584</v>
      </c>
      <c r="I77" s="234" t="s">
        <v>585</v>
      </c>
      <c r="J77" s="234" t="s">
        <v>586</v>
      </c>
      <c r="K77" s="234" t="s">
        <v>182</v>
      </c>
      <c r="L77" s="246" t="s">
        <v>587</v>
      </c>
      <c r="M77" s="247" t="s">
        <v>42</v>
      </c>
      <c r="N77" s="246" t="s">
        <v>146</v>
      </c>
      <c r="O77" s="234" t="s">
        <v>444</v>
      </c>
      <c r="P77" s="236" t="s">
        <v>45</v>
      </c>
      <c r="Q77" s="234" t="s">
        <v>588</v>
      </c>
      <c r="R77" s="243">
        <v>33302</v>
      </c>
      <c r="S77" s="244"/>
      <c r="T77" s="278">
        <v>33302</v>
      </c>
      <c r="U77" s="241">
        <v>300216</v>
      </c>
      <c r="V77" s="234"/>
      <c r="W77" s="54" t="s">
        <v>35</v>
      </c>
      <c r="X77" s="287">
        <v>1</v>
      </c>
      <c r="Y77" s="287"/>
      <c r="Z77" s="277">
        <v>60</v>
      </c>
      <c r="AA77" s="277">
        <f>SUM(X77:Z77)</f>
        <v>61</v>
      </c>
      <c r="AB77" s="277">
        <v>1</v>
      </c>
      <c r="AC77" s="54">
        <v>62</v>
      </c>
      <c r="AD77" s="288">
        <v>62</v>
      </c>
      <c r="AE77" s="62" t="s">
        <v>584</v>
      </c>
      <c r="AF77" s="97" t="s">
        <v>95</v>
      </c>
      <c r="AG77" s="112">
        <f>AI77/AH77</f>
        <v>6</v>
      </c>
      <c r="AH77" s="112">
        <v>3</v>
      </c>
      <c r="AI77" s="112">
        <v>18</v>
      </c>
      <c r="AJ77" s="230" t="s">
        <v>130</v>
      </c>
      <c r="AK77" s="240">
        <v>23</v>
      </c>
    </row>
    <row r="78" spans="1:53" s="90" customFormat="1" ht="32.4" customHeight="1" x14ac:dyDescent="0.3">
      <c r="A78" s="233">
        <v>45399</v>
      </c>
      <c r="B78" s="241">
        <v>8198</v>
      </c>
      <c r="C78" s="23" t="s">
        <v>35</v>
      </c>
      <c r="D78" s="23"/>
      <c r="E78" s="23"/>
      <c r="F78" s="23" t="s">
        <v>35</v>
      </c>
      <c r="G78" s="72" t="s">
        <v>589</v>
      </c>
      <c r="H78" s="25" t="s">
        <v>570</v>
      </c>
      <c r="I78" s="234" t="s">
        <v>590</v>
      </c>
      <c r="J78" s="234" t="s">
        <v>591</v>
      </c>
      <c r="K78" s="234" t="s">
        <v>298</v>
      </c>
      <c r="L78" s="27" t="s">
        <v>41</v>
      </c>
      <c r="M78" s="235" t="s">
        <v>262</v>
      </c>
      <c r="N78" s="234" t="s">
        <v>146</v>
      </c>
      <c r="O78" s="234" t="s">
        <v>277</v>
      </c>
      <c r="P78" s="236" t="s">
        <v>45</v>
      </c>
      <c r="Q78" s="234" t="s">
        <v>592</v>
      </c>
      <c r="R78" s="243">
        <v>36333</v>
      </c>
      <c r="S78" s="238"/>
      <c r="T78" s="278">
        <v>36333</v>
      </c>
      <c r="U78" s="257">
        <v>413137</v>
      </c>
      <c r="V78" s="234"/>
      <c r="W78" s="44" t="s">
        <v>35</v>
      </c>
      <c r="X78" s="277">
        <v>1</v>
      </c>
      <c r="Y78" s="277"/>
      <c r="Z78" s="277">
        <v>60</v>
      </c>
      <c r="AA78" s="277">
        <f>SUM(X78:Z78)</f>
        <v>61</v>
      </c>
      <c r="AB78" s="277">
        <v>1</v>
      </c>
      <c r="AC78" s="33">
        <v>33</v>
      </c>
      <c r="AD78" s="288">
        <v>33</v>
      </c>
      <c r="AE78" s="25" t="s">
        <v>570</v>
      </c>
      <c r="AF78" s="97" t="s">
        <v>47</v>
      </c>
      <c r="AG78" s="112">
        <f>AI78/AH78</f>
        <v>6</v>
      </c>
      <c r="AH78" s="112">
        <v>3</v>
      </c>
      <c r="AI78" s="112">
        <v>18</v>
      </c>
      <c r="AJ78" s="230" t="s">
        <v>177</v>
      </c>
      <c r="AK78" s="240">
        <v>23</v>
      </c>
      <c r="AL78" s="232"/>
      <c r="AM78" s="232"/>
      <c r="AN78" s="232"/>
      <c r="AO78" s="232"/>
      <c r="AP78" s="232"/>
      <c r="AQ78" s="232"/>
      <c r="AR78" s="232"/>
      <c r="AS78" s="232"/>
      <c r="AT78" s="232"/>
      <c r="AU78" s="232"/>
      <c r="AV78" s="232"/>
      <c r="AW78" s="232"/>
      <c r="AX78" s="232"/>
      <c r="AY78" s="232"/>
      <c r="AZ78" s="232"/>
      <c r="BA78" s="232"/>
    </row>
    <row r="79" spans="1:53" ht="32.4" customHeight="1" x14ac:dyDescent="0.3">
      <c r="A79" s="233">
        <v>45399</v>
      </c>
      <c r="B79" s="104">
        <v>8182</v>
      </c>
      <c r="C79" s="23" t="s">
        <v>35</v>
      </c>
      <c r="D79" s="23" t="s">
        <v>35</v>
      </c>
      <c r="E79" s="23"/>
      <c r="F79" s="23" t="s">
        <v>35</v>
      </c>
      <c r="G79" s="255" t="s">
        <v>604</v>
      </c>
      <c r="H79" s="171" t="s">
        <v>605</v>
      </c>
      <c r="I79" s="234" t="s">
        <v>606</v>
      </c>
      <c r="J79" s="234" t="s">
        <v>607</v>
      </c>
      <c r="K79" s="234" t="s">
        <v>298</v>
      </c>
      <c r="L79" s="234" t="s">
        <v>608</v>
      </c>
      <c r="M79" s="253" t="s">
        <v>262</v>
      </c>
      <c r="N79" s="234" t="s">
        <v>146</v>
      </c>
      <c r="O79" s="234" t="s">
        <v>609</v>
      </c>
      <c r="P79" s="236" t="s">
        <v>45</v>
      </c>
      <c r="Q79" s="234" t="s">
        <v>610</v>
      </c>
      <c r="R79" s="243">
        <v>37988</v>
      </c>
      <c r="S79" s="244"/>
      <c r="T79" s="278">
        <v>38126</v>
      </c>
      <c r="U79" s="241">
        <v>461186</v>
      </c>
      <c r="V79" s="234"/>
      <c r="W79" s="33" t="s">
        <v>35</v>
      </c>
      <c r="X79" s="277">
        <v>1</v>
      </c>
      <c r="Y79" s="277"/>
      <c r="Z79" s="277">
        <v>60</v>
      </c>
      <c r="AA79" s="277">
        <f>SUM(X79:Z79)</f>
        <v>61</v>
      </c>
      <c r="AB79" s="277">
        <v>1</v>
      </c>
      <c r="AC79" s="33">
        <v>91</v>
      </c>
      <c r="AD79" s="288">
        <v>91</v>
      </c>
      <c r="AE79" s="97" t="s">
        <v>611</v>
      </c>
      <c r="AF79" s="97" t="s">
        <v>57</v>
      </c>
      <c r="AG79" s="112">
        <v>6</v>
      </c>
      <c r="AH79" s="112">
        <v>3</v>
      </c>
      <c r="AI79" s="112">
        <v>18</v>
      </c>
      <c r="AJ79" s="230" t="s">
        <v>130</v>
      </c>
      <c r="AK79" s="240">
        <v>23</v>
      </c>
    </row>
    <row r="80" spans="1:53" ht="32.4" customHeight="1" x14ac:dyDescent="0.3">
      <c r="A80" s="233">
        <v>45469</v>
      </c>
      <c r="B80" s="104">
        <v>13770</v>
      </c>
      <c r="C80" s="23" t="s">
        <v>35</v>
      </c>
      <c r="D80" s="23" t="s">
        <v>35</v>
      </c>
      <c r="E80" s="23"/>
      <c r="F80" s="23" t="s">
        <v>35</v>
      </c>
      <c r="G80" s="255" t="s">
        <v>619</v>
      </c>
      <c r="H80" s="171" t="s">
        <v>603</v>
      </c>
      <c r="I80" s="234" t="s">
        <v>620</v>
      </c>
      <c r="J80" s="234" t="s">
        <v>621</v>
      </c>
      <c r="K80" s="234" t="s">
        <v>622</v>
      </c>
      <c r="L80" s="234" t="s">
        <v>41</v>
      </c>
      <c r="M80" s="247" t="s">
        <v>312</v>
      </c>
      <c r="N80" s="234" t="s">
        <v>146</v>
      </c>
      <c r="O80" s="234" t="s">
        <v>277</v>
      </c>
      <c r="P80" s="236" t="s">
        <v>136</v>
      </c>
      <c r="Q80" s="234" t="s">
        <v>623</v>
      </c>
      <c r="R80" s="243">
        <v>39254</v>
      </c>
      <c r="S80" s="244"/>
      <c r="T80" s="278">
        <v>39254</v>
      </c>
      <c r="U80" s="241">
        <v>496257</v>
      </c>
      <c r="V80" s="234"/>
      <c r="W80" s="33" t="s">
        <v>35</v>
      </c>
      <c r="X80" s="277">
        <v>1</v>
      </c>
      <c r="Y80" s="277"/>
      <c r="Z80" s="277">
        <v>60</v>
      </c>
      <c r="AA80" s="277">
        <f>SUM(X80:Z80)</f>
        <v>61</v>
      </c>
      <c r="AB80" s="277">
        <v>1</v>
      </c>
      <c r="AC80" s="99">
        <v>89</v>
      </c>
      <c r="AD80" s="288">
        <v>89</v>
      </c>
      <c r="AE80" s="171" t="s">
        <v>603</v>
      </c>
      <c r="AF80" s="97" t="s">
        <v>57</v>
      </c>
      <c r="AG80" s="112">
        <v>6</v>
      </c>
      <c r="AH80" s="112">
        <v>3</v>
      </c>
      <c r="AI80" s="112">
        <v>18</v>
      </c>
      <c r="AJ80" s="230" t="s">
        <v>130</v>
      </c>
      <c r="AK80" s="240">
        <v>23</v>
      </c>
    </row>
    <row r="81" spans="1:53" ht="32.4" customHeight="1" x14ac:dyDescent="0.3">
      <c r="A81" s="229">
        <v>45464</v>
      </c>
      <c r="B81" s="104">
        <v>13538</v>
      </c>
      <c r="C81" s="23" t="s">
        <v>35</v>
      </c>
      <c r="D81" s="23" t="s">
        <v>35</v>
      </c>
      <c r="E81" s="23"/>
      <c r="F81" s="23" t="s">
        <v>35</v>
      </c>
      <c r="G81" s="24" t="s">
        <v>612</v>
      </c>
      <c r="H81" s="25" t="s">
        <v>613</v>
      </c>
      <c r="I81" s="97" t="s">
        <v>614</v>
      </c>
      <c r="J81" s="97" t="s">
        <v>615</v>
      </c>
      <c r="K81" s="97" t="s">
        <v>616</v>
      </c>
      <c r="L81" s="234" t="s">
        <v>89</v>
      </c>
      <c r="M81" s="235" t="s">
        <v>617</v>
      </c>
      <c r="N81" s="234" t="s">
        <v>146</v>
      </c>
      <c r="O81" s="234" t="s">
        <v>164</v>
      </c>
      <c r="P81" s="236" t="s">
        <v>45</v>
      </c>
      <c r="Q81" s="234" t="s">
        <v>618</v>
      </c>
      <c r="R81" s="243">
        <v>34878</v>
      </c>
      <c r="S81" s="244"/>
      <c r="T81" s="278">
        <v>34878</v>
      </c>
      <c r="U81" s="241">
        <v>330961</v>
      </c>
      <c r="V81" s="234"/>
      <c r="W81" s="33" t="s">
        <v>35</v>
      </c>
      <c r="X81" s="277">
        <v>0</v>
      </c>
      <c r="Y81" s="277"/>
      <c r="Z81" s="277">
        <v>60</v>
      </c>
      <c r="AA81" s="277">
        <f>SUM(X81:Z81)</f>
        <v>60</v>
      </c>
      <c r="AB81" s="277">
        <v>1</v>
      </c>
      <c r="AC81" s="99">
        <v>77</v>
      </c>
      <c r="AD81" s="288">
        <v>77</v>
      </c>
      <c r="AE81" s="25" t="s">
        <v>613</v>
      </c>
      <c r="AF81" s="97" t="s">
        <v>57</v>
      </c>
      <c r="AG81" s="112">
        <v>6</v>
      </c>
      <c r="AH81" s="112">
        <v>3</v>
      </c>
      <c r="AI81" s="112">
        <v>18</v>
      </c>
      <c r="AJ81" s="230" t="s">
        <v>130</v>
      </c>
      <c r="AK81" s="240">
        <v>23</v>
      </c>
    </row>
    <row r="82" spans="1:53" ht="32.4" customHeight="1" x14ac:dyDescent="0.3">
      <c r="A82" s="229">
        <v>45469</v>
      </c>
      <c r="B82" s="241">
        <v>13769</v>
      </c>
      <c r="C82" s="23" t="s">
        <v>35</v>
      </c>
      <c r="D82" s="23" t="s">
        <v>35</v>
      </c>
      <c r="E82" s="23"/>
      <c r="F82" s="23" t="s">
        <v>35</v>
      </c>
      <c r="G82" s="48" t="s">
        <v>624</v>
      </c>
      <c r="H82" s="171" t="s">
        <v>625</v>
      </c>
      <c r="I82" s="234" t="s">
        <v>626</v>
      </c>
      <c r="J82" s="234" t="s">
        <v>627</v>
      </c>
      <c r="K82" s="234" t="s">
        <v>172</v>
      </c>
      <c r="L82" s="234" t="s">
        <v>587</v>
      </c>
      <c r="M82" s="247" t="s">
        <v>312</v>
      </c>
      <c r="N82" s="246" t="s">
        <v>146</v>
      </c>
      <c r="O82" s="234" t="s">
        <v>164</v>
      </c>
      <c r="P82" s="248" t="s">
        <v>45</v>
      </c>
      <c r="Q82" s="246" t="s">
        <v>628</v>
      </c>
      <c r="R82" s="243">
        <v>42681</v>
      </c>
      <c r="S82" s="244"/>
      <c r="T82" s="278">
        <v>42681</v>
      </c>
      <c r="U82" s="241">
        <v>593363</v>
      </c>
      <c r="V82" s="234"/>
      <c r="W82" s="54" t="s">
        <v>35</v>
      </c>
      <c r="X82" s="287">
        <v>0</v>
      </c>
      <c r="Y82" s="287"/>
      <c r="Z82" s="277">
        <v>60</v>
      </c>
      <c r="AA82" s="277">
        <f>SUM(X82:Z82)</f>
        <v>60</v>
      </c>
      <c r="AB82" s="277">
        <v>1</v>
      </c>
      <c r="AC82" s="99">
        <v>97</v>
      </c>
      <c r="AD82" s="288">
        <v>97</v>
      </c>
      <c r="AE82" s="171" t="s">
        <v>625</v>
      </c>
      <c r="AF82" s="97" t="s">
        <v>57</v>
      </c>
      <c r="AG82" s="112">
        <v>6</v>
      </c>
      <c r="AH82" s="112">
        <v>3</v>
      </c>
      <c r="AI82" s="112">
        <v>18</v>
      </c>
      <c r="AJ82" s="230" t="s">
        <v>130</v>
      </c>
      <c r="AK82" s="240">
        <v>23</v>
      </c>
    </row>
    <row r="83" spans="1:53" ht="32.4" customHeight="1" x14ac:dyDescent="0.3">
      <c r="A83" s="233">
        <v>45416</v>
      </c>
      <c r="B83" s="104">
        <v>9569</v>
      </c>
      <c r="C83" s="23" t="s">
        <v>35</v>
      </c>
      <c r="D83" s="23" t="s">
        <v>35</v>
      </c>
      <c r="E83" s="23"/>
      <c r="F83" s="23" t="s">
        <v>35</v>
      </c>
      <c r="G83" s="255" t="s">
        <v>593</v>
      </c>
      <c r="H83" s="171" t="s">
        <v>594</v>
      </c>
      <c r="I83" s="234" t="s">
        <v>595</v>
      </c>
      <c r="J83" s="234" t="s">
        <v>596</v>
      </c>
      <c r="K83" s="234" t="s">
        <v>597</v>
      </c>
      <c r="L83" s="234" t="s">
        <v>598</v>
      </c>
      <c r="M83" s="247" t="s">
        <v>599</v>
      </c>
      <c r="N83" s="234" t="s">
        <v>146</v>
      </c>
      <c r="O83" s="234" t="s">
        <v>600</v>
      </c>
      <c r="P83" s="236" t="s">
        <v>136</v>
      </c>
      <c r="Q83" s="234" t="s">
        <v>601</v>
      </c>
      <c r="R83" s="113">
        <v>42864</v>
      </c>
      <c r="S83" s="244"/>
      <c r="T83" s="278">
        <v>42864</v>
      </c>
      <c r="U83" s="241" t="s">
        <v>602</v>
      </c>
      <c r="V83" s="234"/>
      <c r="W83" s="33" t="s">
        <v>35</v>
      </c>
      <c r="X83" s="277">
        <v>0</v>
      </c>
      <c r="Y83" s="277"/>
      <c r="Z83" s="277">
        <v>50</v>
      </c>
      <c r="AA83" s="277">
        <f>SUM(X83:Z83)</f>
        <v>50</v>
      </c>
      <c r="AB83" s="277">
        <v>1</v>
      </c>
      <c r="AC83" s="33">
        <v>93</v>
      </c>
      <c r="AD83" s="288">
        <v>86</v>
      </c>
      <c r="AE83" s="171" t="s">
        <v>594</v>
      </c>
      <c r="AF83" s="97" t="s">
        <v>57</v>
      </c>
      <c r="AG83" s="112">
        <v>6</v>
      </c>
      <c r="AH83" s="112">
        <v>3</v>
      </c>
      <c r="AI83" s="112">
        <v>18</v>
      </c>
      <c r="AJ83" s="230" t="s">
        <v>130</v>
      </c>
      <c r="AK83" s="240">
        <v>23</v>
      </c>
    </row>
    <row r="84" spans="1:53" ht="32.4" customHeight="1" x14ac:dyDescent="0.3">
      <c r="A84" s="233">
        <v>45476</v>
      </c>
      <c r="B84" s="241">
        <v>14396</v>
      </c>
      <c r="C84" s="23" t="s">
        <v>35</v>
      </c>
      <c r="D84" s="23" t="s">
        <v>35</v>
      </c>
      <c r="E84" s="23"/>
      <c r="F84" s="23" t="s">
        <v>35</v>
      </c>
      <c r="G84" s="173" t="s">
        <v>629</v>
      </c>
      <c r="H84" s="25" t="s">
        <v>630</v>
      </c>
      <c r="I84" s="27" t="s">
        <v>631</v>
      </c>
      <c r="J84" s="27" t="s">
        <v>632</v>
      </c>
      <c r="K84" s="27" t="s">
        <v>633</v>
      </c>
      <c r="L84" s="27" t="s">
        <v>634</v>
      </c>
      <c r="M84" s="235" t="s">
        <v>312</v>
      </c>
      <c r="N84" s="234" t="s">
        <v>146</v>
      </c>
      <c r="O84" s="234" t="s">
        <v>277</v>
      </c>
      <c r="P84" s="236" t="s">
        <v>45</v>
      </c>
      <c r="Q84" s="27" t="s">
        <v>635</v>
      </c>
      <c r="R84" s="243">
        <v>43817</v>
      </c>
      <c r="S84" s="244"/>
      <c r="T84" s="278">
        <v>43817</v>
      </c>
      <c r="U84" s="104" t="s">
        <v>636</v>
      </c>
      <c r="V84" s="234"/>
      <c r="W84" s="33" t="s">
        <v>35</v>
      </c>
      <c r="X84" s="277">
        <v>0</v>
      </c>
      <c r="Y84" s="277"/>
      <c r="Z84" s="277">
        <v>50</v>
      </c>
      <c r="AA84" s="277">
        <v>40</v>
      </c>
      <c r="AB84" s="277">
        <v>1</v>
      </c>
      <c r="AC84" s="99">
        <v>88</v>
      </c>
      <c r="AD84" s="288">
        <v>88</v>
      </c>
      <c r="AE84" s="25" t="s">
        <v>630</v>
      </c>
      <c r="AF84" s="97" t="s">
        <v>57</v>
      </c>
      <c r="AG84" s="112">
        <v>6</v>
      </c>
      <c r="AH84" s="112">
        <v>3</v>
      </c>
      <c r="AI84" s="112">
        <v>18</v>
      </c>
      <c r="AJ84" s="230" t="s">
        <v>130</v>
      </c>
      <c r="AK84" s="240">
        <v>23</v>
      </c>
    </row>
    <row r="85" spans="1:53" ht="32.4" customHeight="1" x14ac:dyDescent="0.3">
      <c r="A85" s="233">
        <v>45449</v>
      </c>
      <c r="B85" s="104">
        <v>12181</v>
      </c>
      <c r="C85" s="23" t="s">
        <v>35</v>
      </c>
      <c r="D85" s="23" t="s">
        <v>35</v>
      </c>
      <c r="E85" s="23"/>
      <c r="F85" s="40" t="s">
        <v>35</v>
      </c>
      <c r="G85" s="24" t="s">
        <v>178</v>
      </c>
      <c r="H85" s="25" t="s">
        <v>637</v>
      </c>
      <c r="I85" s="234" t="s">
        <v>638</v>
      </c>
      <c r="J85" s="234" t="s">
        <v>639</v>
      </c>
      <c r="K85" s="234" t="s">
        <v>144</v>
      </c>
      <c r="L85" s="234" t="s">
        <v>89</v>
      </c>
      <c r="M85" s="235" t="s">
        <v>42</v>
      </c>
      <c r="N85" s="234" t="s">
        <v>146</v>
      </c>
      <c r="O85" s="234" t="s">
        <v>218</v>
      </c>
      <c r="P85" s="236" t="s">
        <v>45</v>
      </c>
      <c r="Q85" s="234" t="s">
        <v>640</v>
      </c>
      <c r="R85" s="243" t="s">
        <v>182</v>
      </c>
      <c r="S85" s="244"/>
      <c r="T85" s="278">
        <v>45201</v>
      </c>
      <c r="U85" s="241">
        <v>629699</v>
      </c>
      <c r="V85" s="234"/>
      <c r="W85" s="33" t="s">
        <v>35</v>
      </c>
      <c r="X85" s="277">
        <v>0</v>
      </c>
      <c r="Y85" s="277"/>
      <c r="Z85" s="277">
        <v>60</v>
      </c>
      <c r="AA85" s="277">
        <v>40</v>
      </c>
      <c r="AB85" s="277">
        <v>1</v>
      </c>
      <c r="AC85" s="99">
        <v>90</v>
      </c>
      <c r="AD85" s="288">
        <v>90</v>
      </c>
      <c r="AE85" s="25" t="s">
        <v>637</v>
      </c>
      <c r="AF85" s="97" t="s">
        <v>57</v>
      </c>
      <c r="AG85" s="112">
        <v>6</v>
      </c>
      <c r="AH85" s="112">
        <v>3</v>
      </c>
      <c r="AI85" s="112">
        <v>18</v>
      </c>
      <c r="AJ85" s="230" t="s">
        <v>130</v>
      </c>
      <c r="AK85" s="240">
        <v>23</v>
      </c>
    </row>
    <row r="86" spans="1:53" ht="87" customHeight="1" x14ac:dyDescent="0.3">
      <c r="A86" s="231" t="s">
        <v>0</v>
      </c>
      <c r="B86" s="231" t="s">
        <v>1</v>
      </c>
      <c r="C86" s="9" t="s">
        <v>2</v>
      </c>
      <c r="D86" s="9" t="s">
        <v>3</v>
      </c>
      <c r="E86" s="9" t="s">
        <v>4</v>
      </c>
      <c r="F86" s="9" t="s">
        <v>5</v>
      </c>
      <c r="G86" s="10" t="s">
        <v>6</v>
      </c>
      <c r="H86" s="11" t="s">
        <v>7</v>
      </c>
      <c r="I86" s="11" t="s">
        <v>8</v>
      </c>
      <c r="J86" s="11" t="s">
        <v>9</v>
      </c>
      <c r="K86" s="11" t="s">
        <v>10</v>
      </c>
      <c r="L86" s="11" t="s">
        <v>11</v>
      </c>
      <c r="M86" s="11" t="s">
        <v>12</v>
      </c>
      <c r="N86" s="11" t="s">
        <v>13</v>
      </c>
      <c r="O86" s="11" t="s">
        <v>14</v>
      </c>
      <c r="P86" s="12" t="s">
        <v>15</v>
      </c>
      <c r="Q86" s="11" t="s">
        <v>16</v>
      </c>
      <c r="R86" s="11" t="s">
        <v>17</v>
      </c>
      <c r="S86" s="12" t="s">
        <v>18</v>
      </c>
      <c r="T86" s="12" t="s">
        <v>19</v>
      </c>
      <c r="U86" s="11" t="s">
        <v>20</v>
      </c>
      <c r="V86" s="11" t="s">
        <v>21</v>
      </c>
      <c r="W86" s="283" t="s">
        <v>22</v>
      </c>
      <c r="X86" s="283" t="s">
        <v>23</v>
      </c>
      <c r="Y86" s="283" t="s">
        <v>24</v>
      </c>
      <c r="Z86" s="283" t="s">
        <v>25</v>
      </c>
      <c r="AA86" s="284" t="s">
        <v>26</v>
      </c>
      <c r="AB86" s="283" t="s">
        <v>27</v>
      </c>
      <c r="AC86" s="12" t="s">
        <v>28</v>
      </c>
      <c r="AD86" s="285" t="s">
        <v>711</v>
      </c>
      <c r="AE86" s="11" t="s">
        <v>708</v>
      </c>
      <c r="AF86" s="286" t="s">
        <v>29</v>
      </c>
      <c r="AG86" s="286" t="s">
        <v>30</v>
      </c>
      <c r="AH86" s="286" t="s">
        <v>31</v>
      </c>
      <c r="AI86" s="286" t="s">
        <v>32</v>
      </c>
      <c r="AJ86" s="286" t="s">
        <v>33</v>
      </c>
      <c r="AK86" s="286" t="s">
        <v>34</v>
      </c>
      <c r="AL86" s="90"/>
      <c r="AM86" s="90"/>
      <c r="AN86" s="90"/>
      <c r="AO86" s="90"/>
      <c r="AP86" s="90"/>
      <c r="AQ86" s="90"/>
      <c r="AR86" s="90"/>
      <c r="AS86" s="90"/>
      <c r="AT86" s="90"/>
      <c r="AU86" s="90"/>
      <c r="AV86" s="90"/>
      <c r="AW86" s="90"/>
      <c r="AX86" s="90"/>
      <c r="AY86" s="90"/>
      <c r="AZ86" s="90"/>
      <c r="BA86" s="90"/>
    </row>
    <row r="87" spans="1:53" ht="25.8" customHeight="1" x14ac:dyDescent="0.3">
      <c r="A87" s="233">
        <v>45376</v>
      </c>
      <c r="B87" s="104">
        <v>6481</v>
      </c>
      <c r="C87" s="23" t="s">
        <v>35</v>
      </c>
      <c r="D87" s="23" t="s">
        <v>35</v>
      </c>
      <c r="E87" s="23"/>
      <c r="F87" s="23" t="s">
        <v>35</v>
      </c>
      <c r="G87" s="24" t="s">
        <v>641</v>
      </c>
      <c r="H87" s="25" t="s">
        <v>642</v>
      </c>
      <c r="I87" s="234" t="s">
        <v>643</v>
      </c>
      <c r="J87" s="234" t="s">
        <v>710</v>
      </c>
      <c r="K87" s="234" t="s">
        <v>81</v>
      </c>
      <c r="L87" s="234" t="s">
        <v>41</v>
      </c>
      <c r="M87" s="253" t="s">
        <v>645</v>
      </c>
      <c r="N87" s="27" t="s">
        <v>646</v>
      </c>
      <c r="O87" s="234" t="s">
        <v>647</v>
      </c>
      <c r="P87" s="236" t="s">
        <v>45</v>
      </c>
      <c r="Q87" s="234" t="s">
        <v>648</v>
      </c>
      <c r="R87" s="261">
        <v>32056</v>
      </c>
      <c r="S87" s="244">
        <v>35321</v>
      </c>
      <c r="T87" s="276">
        <v>32076</v>
      </c>
      <c r="U87" s="234">
        <v>274159</v>
      </c>
      <c r="V87" s="234"/>
      <c r="W87" s="33" t="s">
        <v>35</v>
      </c>
      <c r="X87" s="277">
        <v>6</v>
      </c>
      <c r="Y87" s="277"/>
      <c r="Z87" s="277">
        <v>60</v>
      </c>
      <c r="AA87" s="277">
        <f>SUM(X87:Z87)</f>
        <v>66</v>
      </c>
      <c r="AB87" s="277">
        <v>1</v>
      </c>
      <c r="AC87" s="54">
        <v>103</v>
      </c>
      <c r="AD87" s="239">
        <v>103</v>
      </c>
      <c r="AE87" s="245" t="s">
        <v>642</v>
      </c>
      <c r="AF87" s="97" t="s">
        <v>57</v>
      </c>
      <c r="AG87" s="112">
        <f>AI87/AH87</f>
        <v>8</v>
      </c>
      <c r="AH87" s="112">
        <v>3</v>
      </c>
      <c r="AI87" s="112">
        <v>24</v>
      </c>
      <c r="AJ87" s="87" t="s">
        <v>58</v>
      </c>
      <c r="AK87" s="223">
        <v>31</v>
      </c>
      <c r="AL87" s="178"/>
    </row>
    <row r="88" spans="1:53" ht="25.8" customHeight="1" x14ac:dyDescent="0.3">
      <c r="A88" s="233">
        <v>45398</v>
      </c>
      <c r="B88" s="104">
        <v>8050</v>
      </c>
      <c r="C88" s="23" t="s">
        <v>35</v>
      </c>
      <c r="D88" s="23" t="s">
        <v>35</v>
      </c>
      <c r="E88" s="23"/>
      <c r="F88" s="23" t="s">
        <v>35</v>
      </c>
      <c r="G88" s="262" t="s">
        <v>650</v>
      </c>
      <c r="H88" s="25" t="s">
        <v>651</v>
      </c>
      <c r="I88" s="234" t="s">
        <v>652</v>
      </c>
      <c r="J88" s="234" t="s">
        <v>653</v>
      </c>
      <c r="K88" s="234" t="s">
        <v>298</v>
      </c>
      <c r="L88" s="27" t="s">
        <v>41</v>
      </c>
      <c r="M88" s="242" t="s">
        <v>654</v>
      </c>
      <c r="N88" s="27" t="s">
        <v>646</v>
      </c>
      <c r="O88" s="234" t="s">
        <v>655</v>
      </c>
      <c r="P88" s="236" t="s">
        <v>45</v>
      </c>
      <c r="Q88" s="234" t="s">
        <v>656</v>
      </c>
      <c r="R88" s="243">
        <v>33870</v>
      </c>
      <c r="S88" s="244">
        <v>33870</v>
      </c>
      <c r="T88" s="276">
        <v>33870</v>
      </c>
      <c r="U88" s="234">
        <v>311463</v>
      </c>
      <c r="V88" s="234" t="s">
        <v>92</v>
      </c>
      <c r="W88" s="33" t="s">
        <v>35</v>
      </c>
      <c r="X88" s="277">
        <v>6</v>
      </c>
      <c r="Y88" s="277"/>
      <c r="Z88" s="277">
        <v>60</v>
      </c>
      <c r="AA88" s="277">
        <f t="shared" ref="AA88:AA94" si="0">SUM(X88:Z88)</f>
        <v>66</v>
      </c>
      <c r="AB88" s="277">
        <v>1</v>
      </c>
      <c r="AC88" s="181">
        <v>84</v>
      </c>
      <c r="AD88" s="239">
        <v>84</v>
      </c>
      <c r="AE88" s="25" t="s">
        <v>651</v>
      </c>
      <c r="AF88" s="25" t="s">
        <v>57</v>
      </c>
      <c r="AG88" s="279">
        <v>10</v>
      </c>
      <c r="AH88" s="279">
        <v>3</v>
      </c>
      <c r="AI88" s="279">
        <v>30</v>
      </c>
      <c r="AJ88" s="245" t="s">
        <v>657</v>
      </c>
      <c r="AK88" s="280">
        <v>39</v>
      </c>
    </row>
    <row r="89" spans="1:53" ht="25.8" customHeight="1" x14ac:dyDescent="0.3">
      <c r="A89" s="229">
        <v>45398</v>
      </c>
      <c r="B89" s="104">
        <v>8059</v>
      </c>
      <c r="C89" s="23" t="s">
        <v>35</v>
      </c>
      <c r="D89" s="23" t="s">
        <v>35</v>
      </c>
      <c r="E89" s="23" t="s">
        <v>35</v>
      </c>
      <c r="F89" s="23" t="s">
        <v>35</v>
      </c>
      <c r="G89" s="24" t="s">
        <v>658</v>
      </c>
      <c r="H89" s="25" t="s">
        <v>723</v>
      </c>
      <c r="I89" s="27" t="s">
        <v>660</v>
      </c>
      <c r="J89" s="27" t="s">
        <v>661</v>
      </c>
      <c r="K89" s="27" t="s">
        <v>662</v>
      </c>
      <c r="L89" s="27" t="s">
        <v>41</v>
      </c>
      <c r="M89" s="235" t="s">
        <v>663</v>
      </c>
      <c r="N89" s="27" t="s">
        <v>646</v>
      </c>
      <c r="O89" s="234" t="s">
        <v>655</v>
      </c>
      <c r="P89" s="236" t="s">
        <v>45</v>
      </c>
      <c r="Q89" s="234" t="s">
        <v>664</v>
      </c>
      <c r="R89" s="113">
        <v>38511</v>
      </c>
      <c r="S89" s="224">
        <v>38539</v>
      </c>
      <c r="T89" s="278">
        <v>45012</v>
      </c>
      <c r="U89" s="27">
        <v>650860</v>
      </c>
      <c r="V89" s="27" t="s">
        <v>92</v>
      </c>
      <c r="W89" s="33" t="s">
        <v>35</v>
      </c>
      <c r="X89" s="277">
        <v>6</v>
      </c>
      <c r="Y89" s="277">
        <v>3</v>
      </c>
      <c r="Z89" s="277">
        <v>60</v>
      </c>
      <c r="AA89" s="277">
        <f t="shared" si="0"/>
        <v>69</v>
      </c>
      <c r="AB89" s="277">
        <v>1</v>
      </c>
      <c r="AC89" s="99">
        <v>69</v>
      </c>
      <c r="AD89" s="239">
        <v>69</v>
      </c>
      <c r="AE89" s="25" t="s">
        <v>723</v>
      </c>
      <c r="AF89" s="25" t="s">
        <v>57</v>
      </c>
      <c r="AG89" s="279">
        <f>AI89/AH89</f>
        <v>8</v>
      </c>
      <c r="AH89" s="279">
        <v>3</v>
      </c>
      <c r="AI89" s="279">
        <v>24</v>
      </c>
      <c r="AJ89" s="25" t="s">
        <v>58</v>
      </c>
      <c r="AK89" s="281">
        <v>31</v>
      </c>
      <c r="AL89" s="90"/>
      <c r="AM89" s="90"/>
      <c r="AN89" s="90"/>
      <c r="AO89" s="90"/>
      <c r="AP89" s="90"/>
      <c r="AQ89" s="90"/>
      <c r="AR89" s="90"/>
      <c r="AS89" s="90"/>
      <c r="AT89" s="90"/>
      <c r="AU89" s="90"/>
      <c r="AV89" s="90"/>
      <c r="AW89" s="90"/>
      <c r="AX89" s="90"/>
      <c r="AY89" s="90"/>
      <c r="AZ89" s="90"/>
      <c r="BA89" s="90"/>
    </row>
    <row r="90" spans="1:53" ht="25.8" customHeight="1" x14ac:dyDescent="0.3">
      <c r="A90" s="233">
        <v>45386</v>
      </c>
      <c r="B90" s="241">
        <v>7208</v>
      </c>
      <c r="C90" s="23" t="s">
        <v>35</v>
      </c>
      <c r="D90" s="23" t="s">
        <v>35</v>
      </c>
      <c r="E90" s="23"/>
      <c r="F90" s="23" t="s">
        <v>35</v>
      </c>
      <c r="G90" s="24" t="s">
        <v>666</v>
      </c>
      <c r="H90" s="25" t="s">
        <v>667</v>
      </c>
      <c r="I90" s="27" t="s">
        <v>668</v>
      </c>
      <c r="J90" s="27" t="s">
        <v>669</v>
      </c>
      <c r="K90" s="27" t="s">
        <v>670</v>
      </c>
      <c r="L90" s="27" t="s">
        <v>89</v>
      </c>
      <c r="M90" s="253" t="s">
        <v>671</v>
      </c>
      <c r="N90" s="27" t="s">
        <v>646</v>
      </c>
      <c r="O90" s="234" t="s">
        <v>672</v>
      </c>
      <c r="P90" s="236" t="s">
        <v>45</v>
      </c>
      <c r="Q90" s="234" t="s">
        <v>673</v>
      </c>
      <c r="R90" s="243">
        <v>35990</v>
      </c>
      <c r="S90" s="244">
        <v>35990</v>
      </c>
      <c r="T90" s="276">
        <v>35992</v>
      </c>
      <c r="U90" s="234">
        <v>404263</v>
      </c>
      <c r="V90" s="234"/>
      <c r="W90" s="33" t="s">
        <v>35</v>
      </c>
      <c r="X90" s="277">
        <v>4</v>
      </c>
      <c r="Y90" s="277"/>
      <c r="Z90" s="277">
        <v>60</v>
      </c>
      <c r="AA90" s="277">
        <f t="shared" si="0"/>
        <v>64</v>
      </c>
      <c r="AB90" s="277">
        <v>1</v>
      </c>
      <c r="AC90" s="33">
        <v>83</v>
      </c>
      <c r="AD90" s="239">
        <v>83</v>
      </c>
      <c r="AE90" s="25" t="s">
        <v>667</v>
      </c>
      <c r="AF90" s="25" t="s">
        <v>57</v>
      </c>
      <c r="AG90" s="279">
        <v>10</v>
      </c>
      <c r="AH90" s="279">
        <v>3</v>
      </c>
      <c r="AI90" s="279">
        <v>30</v>
      </c>
      <c r="AJ90" s="245" t="s">
        <v>657</v>
      </c>
      <c r="AK90" s="280">
        <v>39</v>
      </c>
      <c r="AL90" s="254"/>
      <c r="AM90" s="234"/>
      <c r="AN90" s="234"/>
      <c r="AO90" s="234"/>
      <c r="AP90" s="234"/>
      <c r="AQ90" s="234"/>
      <c r="AR90" s="234"/>
      <c r="AS90" s="234"/>
      <c r="AT90" s="234"/>
      <c r="AU90" s="234"/>
      <c r="AV90" s="234"/>
      <c r="AW90" s="234"/>
      <c r="AX90" s="234"/>
      <c r="AY90" s="234"/>
      <c r="AZ90" s="234"/>
      <c r="BA90" s="234"/>
    </row>
    <row r="91" spans="1:53" ht="25.8" customHeight="1" x14ac:dyDescent="0.3">
      <c r="A91" s="229">
        <v>45467</v>
      </c>
      <c r="B91" s="104">
        <v>13595</v>
      </c>
      <c r="C91" s="23" t="s">
        <v>35</v>
      </c>
      <c r="D91" s="23" t="s">
        <v>35</v>
      </c>
      <c r="E91" s="23"/>
      <c r="F91" s="23" t="s">
        <v>35</v>
      </c>
      <c r="G91" s="24" t="s">
        <v>674</v>
      </c>
      <c r="H91" s="25" t="s">
        <v>675</v>
      </c>
      <c r="I91" s="27" t="s">
        <v>676</v>
      </c>
      <c r="J91" s="27" t="s">
        <v>677</v>
      </c>
      <c r="K91" s="27" t="s">
        <v>182</v>
      </c>
      <c r="L91" s="27" t="s">
        <v>41</v>
      </c>
      <c r="M91" s="187" t="s">
        <v>678</v>
      </c>
      <c r="N91" s="27" t="s">
        <v>646</v>
      </c>
      <c r="O91" s="27" t="s">
        <v>655</v>
      </c>
      <c r="P91" s="112" t="s">
        <v>45</v>
      </c>
      <c r="Q91" s="27" t="s">
        <v>679</v>
      </c>
      <c r="R91" s="113">
        <v>41067</v>
      </c>
      <c r="S91" s="224"/>
      <c r="T91" s="278">
        <v>41067</v>
      </c>
      <c r="U91" s="27">
        <v>550606</v>
      </c>
      <c r="V91" s="27"/>
      <c r="W91" s="33" t="s">
        <v>35</v>
      </c>
      <c r="X91" s="277">
        <v>2</v>
      </c>
      <c r="Y91" s="277"/>
      <c r="Z91" s="277">
        <v>60</v>
      </c>
      <c r="AA91" s="277">
        <f t="shared" si="0"/>
        <v>62</v>
      </c>
      <c r="AB91" s="277">
        <v>1</v>
      </c>
      <c r="AC91" s="33">
        <v>102</v>
      </c>
      <c r="AD91" s="239">
        <v>102</v>
      </c>
      <c r="AE91" s="25" t="s">
        <v>675</v>
      </c>
      <c r="AF91" s="25" t="s">
        <v>57</v>
      </c>
      <c r="AG91" s="279">
        <f>AI91/AH91</f>
        <v>8</v>
      </c>
      <c r="AH91" s="279">
        <v>3</v>
      </c>
      <c r="AI91" s="279">
        <v>24</v>
      </c>
      <c r="AJ91" s="245" t="s">
        <v>58</v>
      </c>
      <c r="AK91" s="281">
        <v>31</v>
      </c>
      <c r="AL91" s="90"/>
      <c r="AM91" s="90"/>
      <c r="AN91" s="90"/>
      <c r="AO91" s="90"/>
      <c r="AP91" s="90"/>
      <c r="AQ91" s="90"/>
      <c r="AR91" s="90"/>
      <c r="AS91" s="90"/>
      <c r="AT91" s="90"/>
      <c r="AU91" s="90"/>
      <c r="AV91" s="90"/>
      <c r="AW91" s="90"/>
      <c r="AX91" s="90"/>
      <c r="AY91" s="90"/>
      <c r="AZ91" s="90"/>
      <c r="BA91" s="90"/>
    </row>
    <row r="92" spans="1:53" ht="25.8" customHeight="1" x14ac:dyDescent="0.3">
      <c r="A92" s="233">
        <v>45467</v>
      </c>
      <c r="B92" s="241">
        <v>13656</v>
      </c>
      <c r="C92" s="23" t="s">
        <v>35</v>
      </c>
      <c r="D92" s="23" t="s">
        <v>35</v>
      </c>
      <c r="E92" s="23"/>
      <c r="F92" s="23" t="s">
        <v>35</v>
      </c>
      <c r="G92" s="24"/>
      <c r="H92" s="25" t="s">
        <v>680</v>
      </c>
      <c r="I92" s="234" t="s">
        <v>681</v>
      </c>
      <c r="J92" s="234" t="s">
        <v>682</v>
      </c>
      <c r="K92" s="234" t="s">
        <v>311</v>
      </c>
      <c r="L92" s="27" t="s">
        <v>89</v>
      </c>
      <c r="M92" s="235" t="s">
        <v>683</v>
      </c>
      <c r="N92" s="27" t="s">
        <v>646</v>
      </c>
      <c r="O92" s="234" t="s">
        <v>724</v>
      </c>
      <c r="P92" s="112" t="s">
        <v>45</v>
      </c>
      <c r="Q92" s="234" t="s">
        <v>684</v>
      </c>
      <c r="R92" s="243">
        <v>42613</v>
      </c>
      <c r="S92" s="244"/>
      <c r="T92" s="276">
        <v>42613</v>
      </c>
      <c r="U92" s="234">
        <v>588401</v>
      </c>
      <c r="V92" s="234"/>
      <c r="W92" s="33" t="s">
        <v>35</v>
      </c>
      <c r="X92" s="277">
        <v>1</v>
      </c>
      <c r="Y92" s="277"/>
      <c r="Z92" s="277">
        <v>60</v>
      </c>
      <c r="AA92" s="277">
        <f t="shared" si="0"/>
        <v>61</v>
      </c>
      <c r="AB92" s="277">
        <v>1</v>
      </c>
      <c r="AC92" s="33">
        <v>39</v>
      </c>
      <c r="AD92" s="239">
        <v>39</v>
      </c>
      <c r="AE92" s="25" t="s">
        <v>680</v>
      </c>
      <c r="AF92" s="25" t="s">
        <v>47</v>
      </c>
      <c r="AG92" s="279">
        <f>AI92/AH92</f>
        <v>6</v>
      </c>
      <c r="AH92" s="279">
        <v>3</v>
      </c>
      <c r="AI92" s="279">
        <v>18</v>
      </c>
      <c r="AJ92" s="282" t="s">
        <v>48</v>
      </c>
      <c r="AK92" s="280">
        <v>23</v>
      </c>
    </row>
    <row r="93" spans="1:53" s="90" customFormat="1" ht="25.8" customHeight="1" x14ac:dyDescent="0.3">
      <c r="A93" s="233">
        <v>45447</v>
      </c>
      <c r="B93" s="104">
        <v>11992</v>
      </c>
      <c r="C93" s="23" t="s">
        <v>35</v>
      </c>
      <c r="D93" s="23" t="s">
        <v>35</v>
      </c>
      <c r="E93" s="23"/>
      <c r="F93" s="23" t="s">
        <v>35</v>
      </c>
      <c r="G93" s="255" t="s">
        <v>685</v>
      </c>
      <c r="H93" s="171" t="s">
        <v>686</v>
      </c>
      <c r="I93" s="234" t="s">
        <v>687</v>
      </c>
      <c r="J93" s="234" t="s">
        <v>688</v>
      </c>
      <c r="K93" s="234" t="s">
        <v>40</v>
      </c>
      <c r="L93" s="234" t="s">
        <v>89</v>
      </c>
      <c r="M93" s="247" t="s">
        <v>689</v>
      </c>
      <c r="N93" s="27" t="s">
        <v>646</v>
      </c>
      <c r="O93" s="234" t="s">
        <v>64</v>
      </c>
      <c r="P93" s="236" t="s">
        <v>45</v>
      </c>
      <c r="Q93" s="234" t="s">
        <v>690</v>
      </c>
      <c r="R93" s="243">
        <v>44981</v>
      </c>
      <c r="S93" s="244"/>
      <c r="T93" s="276">
        <v>44981</v>
      </c>
      <c r="U93" s="234">
        <v>650061</v>
      </c>
      <c r="V93" s="234"/>
      <c r="W93" s="33" t="s">
        <v>35</v>
      </c>
      <c r="X93" s="277">
        <v>1</v>
      </c>
      <c r="Y93" s="277"/>
      <c r="Z93" s="277">
        <v>60</v>
      </c>
      <c r="AA93" s="277">
        <f t="shared" si="0"/>
        <v>61</v>
      </c>
      <c r="AB93" s="277">
        <v>1</v>
      </c>
      <c r="AC93" s="33">
        <v>5</v>
      </c>
      <c r="AD93" s="239">
        <v>5</v>
      </c>
      <c r="AE93" s="25" t="s">
        <v>686</v>
      </c>
      <c r="AF93" s="25" t="s">
        <v>47</v>
      </c>
      <c r="AG93" s="279">
        <f>AI93/AH93</f>
        <v>6</v>
      </c>
      <c r="AH93" s="279">
        <v>3</v>
      </c>
      <c r="AI93" s="279">
        <v>18</v>
      </c>
      <c r="AJ93" s="282" t="s">
        <v>48</v>
      </c>
      <c r="AK93" s="280">
        <v>23</v>
      </c>
      <c r="AL93" s="232"/>
      <c r="AM93" s="232"/>
      <c r="AN93" s="232"/>
      <c r="AO93" s="232"/>
      <c r="AP93" s="232"/>
      <c r="AQ93" s="232"/>
      <c r="AR93" s="232"/>
      <c r="AS93" s="232"/>
      <c r="AT93" s="232"/>
      <c r="AU93" s="232"/>
      <c r="AV93" s="232"/>
      <c r="AW93" s="232"/>
      <c r="AX93" s="232"/>
      <c r="AY93" s="232"/>
      <c r="AZ93" s="232"/>
      <c r="BA93" s="232"/>
    </row>
    <row r="94" spans="1:53" s="90" customFormat="1" ht="25.8" customHeight="1" x14ac:dyDescent="0.3">
      <c r="A94" s="233">
        <v>45446</v>
      </c>
      <c r="B94" s="241">
        <v>11950</v>
      </c>
      <c r="C94" s="23" t="s">
        <v>35</v>
      </c>
      <c r="D94" s="23" t="s">
        <v>35</v>
      </c>
      <c r="E94" s="23"/>
      <c r="F94" s="23" t="s">
        <v>35</v>
      </c>
      <c r="G94" s="24" t="s">
        <v>178</v>
      </c>
      <c r="H94" s="25" t="s">
        <v>691</v>
      </c>
      <c r="I94" s="97" t="s">
        <v>692</v>
      </c>
      <c r="J94" s="97" t="s">
        <v>693</v>
      </c>
      <c r="K94" s="97" t="s">
        <v>182</v>
      </c>
      <c r="L94" s="234" t="s">
        <v>41</v>
      </c>
      <c r="M94" s="235" t="s">
        <v>42</v>
      </c>
      <c r="N94" s="27" t="s">
        <v>646</v>
      </c>
      <c r="O94" s="234" t="s">
        <v>647</v>
      </c>
      <c r="P94" s="236" t="s">
        <v>45</v>
      </c>
      <c r="Q94" s="234" t="s">
        <v>694</v>
      </c>
      <c r="R94" s="243">
        <v>37495</v>
      </c>
      <c r="S94" s="244"/>
      <c r="T94" s="276">
        <v>37495</v>
      </c>
      <c r="U94" s="234">
        <v>446687</v>
      </c>
      <c r="V94" s="234"/>
      <c r="W94" s="33" t="s">
        <v>35</v>
      </c>
      <c r="X94" s="277">
        <v>0</v>
      </c>
      <c r="Y94" s="277"/>
      <c r="Z94" s="277">
        <v>60</v>
      </c>
      <c r="AA94" s="277">
        <f t="shared" si="0"/>
        <v>60</v>
      </c>
      <c r="AB94" s="277">
        <v>1</v>
      </c>
      <c r="AC94" s="33">
        <v>85</v>
      </c>
      <c r="AD94" s="239">
        <v>85</v>
      </c>
      <c r="AE94" s="25" t="s">
        <v>695</v>
      </c>
      <c r="AF94" s="25" t="s">
        <v>57</v>
      </c>
      <c r="AG94" s="279">
        <v>10</v>
      </c>
      <c r="AH94" s="279">
        <v>3</v>
      </c>
      <c r="AI94" s="279">
        <v>30</v>
      </c>
      <c r="AJ94" s="245" t="s">
        <v>657</v>
      </c>
      <c r="AK94" s="280">
        <v>39</v>
      </c>
      <c r="AL94" s="232"/>
      <c r="AM94" s="232"/>
      <c r="AN94" s="232"/>
      <c r="AO94" s="232"/>
      <c r="AP94" s="232"/>
      <c r="AQ94" s="232"/>
      <c r="AR94" s="232"/>
      <c r="AS94" s="232"/>
      <c r="AT94" s="232"/>
      <c r="AU94" s="232"/>
      <c r="AV94" s="232"/>
      <c r="AW94" s="232"/>
      <c r="AX94" s="232"/>
      <c r="AY94" s="232"/>
      <c r="AZ94" s="232"/>
      <c r="BA94" s="232"/>
    </row>
    <row r="95" spans="1:53" s="90" customFormat="1" ht="25.8" customHeight="1" x14ac:dyDescent="0.3">
      <c r="A95" s="229">
        <v>46883</v>
      </c>
      <c r="B95" s="104">
        <v>10137</v>
      </c>
      <c r="C95" s="71" t="s">
        <v>35</v>
      </c>
      <c r="D95" s="71" t="s">
        <v>35</v>
      </c>
      <c r="E95" s="71"/>
      <c r="F95" s="71" t="s">
        <v>35</v>
      </c>
      <c r="G95" s="84">
        <v>805093970</v>
      </c>
      <c r="H95" s="25" t="s">
        <v>696</v>
      </c>
      <c r="I95" s="27" t="s">
        <v>697</v>
      </c>
      <c r="J95" s="27" t="s">
        <v>698</v>
      </c>
      <c r="K95" s="27" t="s">
        <v>182</v>
      </c>
      <c r="L95" s="27" t="s">
        <v>41</v>
      </c>
      <c r="M95" s="253" t="s">
        <v>42</v>
      </c>
      <c r="N95" s="27" t="s">
        <v>646</v>
      </c>
      <c r="O95" s="27" t="s">
        <v>672</v>
      </c>
      <c r="P95" s="112" t="s">
        <v>45</v>
      </c>
      <c r="Q95" s="27" t="s">
        <v>699</v>
      </c>
      <c r="R95" s="113">
        <v>38099</v>
      </c>
      <c r="S95" s="224"/>
      <c r="T95" s="278">
        <v>38099</v>
      </c>
      <c r="U95" s="27">
        <v>462300</v>
      </c>
      <c r="V95" s="27"/>
      <c r="W95" s="33" t="s">
        <v>35</v>
      </c>
      <c r="X95" s="277">
        <v>0</v>
      </c>
      <c r="Y95" s="277"/>
      <c r="Z95" s="277"/>
      <c r="AA95" s="277"/>
      <c r="AB95" s="277"/>
      <c r="AC95" s="85">
        <v>0</v>
      </c>
      <c r="AD95" s="27"/>
      <c r="AE95" s="27" t="s">
        <v>700</v>
      </c>
      <c r="AF95" s="27"/>
      <c r="AG95" s="27"/>
      <c r="AH95" s="27"/>
      <c r="AI95" s="27"/>
      <c r="AJ95" s="27"/>
      <c r="AK95" s="27"/>
    </row>
    <row r="96" spans="1:53" ht="25.8" customHeight="1" x14ac:dyDescent="0.3">
      <c r="A96" s="233">
        <v>45399</v>
      </c>
      <c r="B96" s="241">
        <v>8195</v>
      </c>
      <c r="C96" s="71" t="s">
        <v>35</v>
      </c>
      <c r="D96" s="71" t="s">
        <v>35</v>
      </c>
      <c r="E96" s="71"/>
      <c r="F96" s="71" t="s">
        <v>35</v>
      </c>
      <c r="G96" s="84">
        <v>3317706416</v>
      </c>
      <c r="H96" s="197" t="s">
        <v>701</v>
      </c>
      <c r="I96" s="234" t="s">
        <v>702</v>
      </c>
      <c r="J96" s="234" t="s">
        <v>703</v>
      </c>
      <c r="K96" s="234" t="s">
        <v>704</v>
      </c>
      <c r="L96" s="263" t="s">
        <v>41</v>
      </c>
      <c r="M96" s="264" t="s">
        <v>705</v>
      </c>
      <c r="N96" s="27" t="s">
        <v>646</v>
      </c>
      <c r="O96" s="263" t="s">
        <v>672</v>
      </c>
      <c r="P96" s="265" t="s">
        <v>45</v>
      </c>
      <c r="Q96" s="263" t="s">
        <v>706</v>
      </c>
      <c r="R96" s="243">
        <v>42180</v>
      </c>
      <c r="S96" s="259">
        <v>42156</v>
      </c>
      <c r="T96" s="278">
        <v>42178</v>
      </c>
      <c r="U96" s="241">
        <v>580681</v>
      </c>
      <c r="V96" s="234"/>
      <c r="W96" s="89" t="s">
        <v>35</v>
      </c>
      <c r="X96" s="277">
        <v>0</v>
      </c>
      <c r="Y96" s="277"/>
      <c r="Z96" s="277"/>
      <c r="AA96" s="277"/>
      <c r="AB96" s="277"/>
      <c r="AC96" s="85">
        <v>0</v>
      </c>
      <c r="AD96" s="234"/>
      <c r="AE96" s="27" t="s">
        <v>700</v>
      </c>
      <c r="AF96" s="234"/>
      <c r="AG96" s="234"/>
      <c r="AH96" s="234"/>
      <c r="AI96" s="234"/>
      <c r="AJ96" s="234"/>
      <c r="AK96" s="234"/>
    </row>
    <row r="97" spans="1:37" x14ac:dyDescent="0.3">
      <c r="A97" s="241"/>
      <c r="B97" s="241"/>
      <c r="C97" s="85"/>
      <c r="D97" s="85"/>
      <c r="E97" s="85"/>
      <c r="F97" s="85"/>
      <c r="G97" s="230"/>
      <c r="H97" s="25"/>
      <c r="I97" s="234"/>
      <c r="J97" s="234"/>
      <c r="K97" s="234"/>
      <c r="L97" s="234"/>
      <c r="M97" s="234"/>
      <c r="N97" s="234"/>
      <c r="O97" s="234"/>
      <c r="P97" s="236"/>
      <c r="Q97" s="234"/>
      <c r="R97" s="242"/>
      <c r="S97" s="244"/>
      <c r="T97" s="278"/>
      <c r="U97" s="234"/>
      <c r="V97" s="234"/>
      <c r="W97" s="227"/>
      <c r="X97" s="277"/>
      <c r="Y97" s="277"/>
      <c r="Z97" s="277"/>
      <c r="AA97" s="277"/>
      <c r="AB97" s="277"/>
      <c r="AC97" s="85"/>
      <c r="AD97" s="234"/>
      <c r="AE97" s="234"/>
      <c r="AF97" s="228"/>
      <c r="AG97" s="234"/>
      <c r="AH97" s="234"/>
      <c r="AI97" s="234"/>
      <c r="AJ97" s="234"/>
      <c r="AK97" s="234"/>
    </row>
    <row r="98" spans="1:37" x14ac:dyDescent="0.3">
      <c r="A98" s="207"/>
      <c r="B98" s="104"/>
      <c r="C98" s="208"/>
      <c r="D98" s="208"/>
      <c r="E98" s="209"/>
      <c r="F98" s="97"/>
      <c r="G98" s="267"/>
      <c r="H98" s="241"/>
      <c r="I98" s="234"/>
      <c r="J98" s="234"/>
      <c r="K98" s="268"/>
      <c r="L98" s="234"/>
      <c r="M98" s="234"/>
      <c r="N98" s="236"/>
      <c r="O98" s="234"/>
      <c r="P98" s="259"/>
      <c r="Q98" s="244"/>
      <c r="R98" s="244"/>
      <c r="S98" s="234"/>
      <c r="T98" s="236"/>
      <c r="U98" s="234" t="s">
        <v>707</v>
      </c>
      <c r="V98" s="234"/>
      <c r="W98" s="97">
        <f>COUNTIF(W2:W97, "x")</f>
        <v>92</v>
      </c>
      <c r="X98" s="25"/>
      <c r="Y98" s="25"/>
      <c r="Z98" s="25"/>
      <c r="AA98" s="25"/>
      <c r="AB98" s="25"/>
      <c r="AC98" s="85"/>
      <c r="AD98" s="234"/>
      <c r="AE98" s="234"/>
      <c r="AF98" s="234"/>
      <c r="AG98" s="234"/>
      <c r="AH98" s="234"/>
      <c r="AI98" s="234"/>
      <c r="AJ98" s="234"/>
      <c r="AK98" s="234"/>
    </row>
    <row r="99" spans="1:37" x14ac:dyDescent="0.3">
      <c r="H99" s="191"/>
      <c r="S99" s="271"/>
      <c r="T99" s="272"/>
      <c r="W99" s="206"/>
      <c r="AF99" s="61"/>
    </row>
    <row r="100" spans="1:37" x14ac:dyDescent="0.3">
      <c r="W100" s="191"/>
    </row>
    <row r="101" spans="1:37" x14ac:dyDescent="0.3">
      <c r="H101" s="191"/>
      <c r="M101" s="274"/>
      <c r="S101" s="271"/>
      <c r="T101" s="272"/>
      <c r="W101" s="206"/>
      <c r="AF101" s="61"/>
    </row>
    <row r="102" spans="1:37" x14ac:dyDescent="0.3">
      <c r="H102" s="191"/>
      <c r="S102" s="269"/>
      <c r="T102" s="272"/>
      <c r="W102" s="206"/>
      <c r="AF102" s="61"/>
    </row>
    <row r="103" spans="1:37" x14ac:dyDescent="0.3">
      <c r="H103" s="191"/>
      <c r="S103" s="269"/>
      <c r="T103" s="272"/>
      <c r="W103" s="206"/>
    </row>
    <row r="104" spans="1:37" x14ac:dyDescent="0.3">
      <c r="H104" s="191"/>
      <c r="S104" s="271"/>
      <c r="T104" s="272"/>
      <c r="W104" s="206"/>
    </row>
    <row r="105" spans="1:37" x14ac:dyDescent="0.3">
      <c r="H105" s="191"/>
      <c r="S105" s="271"/>
      <c r="T105" s="272"/>
      <c r="W105" s="206"/>
      <c r="AF105" s="61"/>
    </row>
    <row r="106" spans="1:37" x14ac:dyDescent="0.3">
      <c r="H106" s="191"/>
      <c r="S106" s="271"/>
      <c r="T106" s="272"/>
      <c r="W106" s="206"/>
    </row>
    <row r="107" spans="1:37" x14ac:dyDescent="0.3">
      <c r="H107" s="191"/>
      <c r="I107" s="90"/>
      <c r="J107" s="90"/>
      <c r="K107" s="90"/>
      <c r="L107" s="90"/>
      <c r="M107" s="90"/>
      <c r="N107" s="90"/>
      <c r="O107" s="90"/>
      <c r="P107" s="193"/>
      <c r="Q107" s="90"/>
      <c r="R107" s="216"/>
      <c r="S107" s="165"/>
      <c r="T107" s="205"/>
      <c r="U107" s="90"/>
      <c r="V107" s="90"/>
      <c r="W107" s="206"/>
    </row>
    <row r="108" spans="1:37" x14ac:dyDescent="0.3">
      <c r="H108" s="191"/>
      <c r="S108" s="271"/>
      <c r="T108" s="272"/>
      <c r="W108" s="206"/>
      <c r="AF108" s="61"/>
    </row>
    <row r="109" spans="1:37" x14ac:dyDescent="0.3">
      <c r="H109" s="191"/>
      <c r="M109" s="274"/>
      <c r="S109" s="271"/>
      <c r="T109" s="272"/>
      <c r="W109" s="206"/>
      <c r="AF109" s="61"/>
    </row>
    <row r="110" spans="1:37" x14ac:dyDescent="0.3">
      <c r="H110" s="191"/>
      <c r="S110" s="271"/>
      <c r="T110" s="272"/>
      <c r="W110" s="206"/>
    </row>
    <row r="111" spans="1:37" x14ac:dyDescent="0.3">
      <c r="H111" s="191"/>
      <c r="S111" s="271"/>
      <c r="T111" s="272"/>
      <c r="W111" s="206"/>
      <c r="AF111" s="61"/>
    </row>
    <row r="112" spans="1:37" x14ac:dyDescent="0.3">
      <c r="H112" s="191"/>
      <c r="S112" s="271"/>
      <c r="T112" s="272"/>
      <c r="W112" s="206"/>
    </row>
    <row r="113" spans="8:32" x14ac:dyDescent="0.3">
      <c r="H113" s="191"/>
      <c r="I113" s="19"/>
      <c r="J113" s="90"/>
      <c r="K113" s="90"/>
      <c r="L113" s="90"/>
      <c r="M113" s="90"/>
      <c r="N113" s="90"/>
      <c r="O113" s="90"/>
      <c r="P113" s="193"/>
      <c r="Q113" s="90"/>
      <c r="R113" s="216"/>
      <c r="S113" s="90"/>
      <c r="T113" s="205"/>
      <c r="U113" s="217"/>
      <c r="V113" s="217"/>
      <c r="W113" s="206"/>
    </row>
    <row r="114" spans="8:32" x14ac:dyDescent="0.3">
      <c r="H114" s="191"/>
      <c r="S114" s="271"/>
      <c r="T114" s="272"/>
      <c r="W114" s="206"/>
      <c r="AF114" s="61"/>
    </row>
    <row r="115" spans="8:32" x14ac:dyDescent="0.3">
      <c r="H115" s="191"/>
      <c r="I115" s="19"/>
      <c r="J115" s="90"/>
      <c r="K115" s="90"/>
      <c r="L115" s="90"/>
      <c r="M115" s="90"/>
      <c r="N115" s="90"/>
      <c r="O115" s="90"/>
      <c r="P115" s="193"/>
      <c r="Q115" s="90"/>
      <c r="R115" s="216"/>
      <c r="S115" s="218"/>
      <c r="T115" s="205"/>
      <c r="U115" s="165"/>
      <c r="V115" s="165"/>
      <c r="W115" s="206"/>
    </row>
    <row r="116" spans="8:32" x14ac:dyDescent="0.3">
      <c r="H116" s="191"/>
      <c r="S116" s="271"/>
      <c r="T116" s="272"/>
      <c r="W116" s="206"/>
      <c r="AF116" s="61"/>
    </row>
    <row r="117" spans="8:32" x14ac:dyDescent="0.3">
      <c r="H117" s="191"/>
      <c r="S117" s="271"/>
      <c r="T117" s="272"/>
      <c r="W117" s="206"/>
      <c r="AF117" s="61"/>
    </row>
    <row r="118" spans="8:32" x14ac:dyDescent="0.3">
      <c r="H118" s="191"/>
      <c r="S118" s="271"/>
      <c r="T118" s="272"/>
      <c r="W118" s="206"/>
    </row>
    <row r="119" spans="8:32" x14ac:dyDescent="0.3">
      <c r="H119" s="219"/>
      <c r="I119" s="90"/>
      <c r="J119" s="90"/>
      <c r="K119" s="90"/>
      <c r="L119" s="90"/>
      <c r="M119" s="90"/>
      <c r="N119" s="90"/>
      <c r="O119" s="90"/>
      <c r="P119" s="193"/>
      <c r="Q119" s="90"/>
      <c r="R119" s="216"/>
      <c r="S119" s="193"/>
      <c r="T119" s="205"/>
      <c r="U119" s="90"/>
      <c r="V119" s="90"/>
      <c r="W119" s="206"/>
      <c r="AF119" s="61"/>
    </row>
    <row r="120" spans="8:32" x14ac:dyDescent="0.3">
      <c r="H120" s="191"/>
      <c r="I120" s="90"/>
      <c r="J120" s="90"/>
      <c r="K120" s="90"/>
      <c r="L120" s="90"/>
      <c r="M120" s="274"/>
      <c r="N120" s="90"/>
      <c r="O120" s="90"/>
      <c r="P120" s="193"/>
      <c r="Q120" s="90"/>
      <c r="R120" s="216"/>
      <c r="S120" s="165"/>
      <c r="T120" s="205"/>
      <c r="U120" s="90"/>
      <c r="V120" s="90"/>
      <c r="W120" s="206"/>
      <c r="AF120" s="61"/>
    </row>
    <row r="121" spans="8:32" x14ac:dyDescent="0.3">
      <c r="H121" s="191"/>
      <c r="I121" s="90"/>
      <c r="J121" s="90"/>
      <c r="K121" s="90"/>
      <c r="L121" s="90"/>
      <c r="M121" s="90"/>
      <c r="N121" s="90"/>
      <c r="O121" s="90"/>
      <c r="P121" s="193"/>
      <c r="Q121" s="90"/>
      <c r="R121" s="216"/>
      <c r="S121" s="165"/>
      <c r="T121" s="205"/>
      <c r="U121" s="90"/>
      <c r="V121" s="90"/>
      <c r="W121" s="206"/>
      <c r="AF121" s="61"/>
    </row>
    <row r="122" spans="8:32" x14ac:dyDescent="0.3">
      <c r="H122" s="191"/>
      <c r="I122" s="90"/>
      <c r="J122" s="90"/>
      <c r="K122" s="90"/>
      <c r="L122" s="90"/>
      <c r="M122" s="90"/>
      <c r="N122" s="90"/>
      <c r="O122" s="90"/>
      <c r="P122" s="193"/>
      <c r="Q122" s="90"/>
      <c r="R122" s="216"/>
      <c r="S122" s="193"/>
      <c r="T122" s="205"/>
      <c r="U122" s="90"/>
      <c r="V122" s="90"/>
      <c r="W122" s="206"/>
      <c r="AF122" s="61"/>
    </row>
    <row r="123" spans="8:32" x14ac:dyDescent="0.3">
      <c r="H123" s="191"/>
      <c r="S123" s="271"/>
      <c r="T123" s="272"/>
      <c r="W123" s="206"/>
    </row>
    <row r="124" spans="8:32" x14ac:dyDescent="0.3">
      <c r="H124" s="191"/>
      <c r="S124" s="271"/>
      <c r="T124" s="272"/>
      <c r="W124" s="206"/>
    </row>
    <row r="125" spans="8:32" x14ac:dyDescent="0.3">
      <c r="H125" s="191"/>
      <c r="S125" s="271"/>
      <c r="T125" s="220"/>
      <c r="U125" s="61"/>
      <c r="V125" s="61"/>
      <c r="W125" s="206"/>
      <c r="X125" s="221"/>
      <c r="Y125" s="221"/>
      <c r="Z125" s="221"/>
      <c r="AA125" s="221"/>
      <c r="AB125" s="221"/>
    </row>
    <row r="126" spans="8:32" x14ac:dyDescent="0.3">
      <c r="H126" s="191"/>
      <c r="S126" s="271"/>
      <c r="T126" s="272"/>
      <c r="W126" s="206"/>
      <c r="AF126" s="61"/>
    </row>
    <row r="127" spans="8:32" x14ac:dyDescent="0.3">
      <c r="H127" s="191"/>
      <c r="S127" s="271"/>
      <c r="T127" s="272"/>
      <c r="W127" s="206"/>
    </row>
    <row r="128" spans="8:32" x14ac:dyDescent="0.3">
      <c r="H128" s="191"/>
      <c r="S128" s="271"/>
      <c r="T128" s="272"/>
      <c r="W128" s="206"/>
    </row>
    <row r="129" spans="8:32" x14ac:dyDescent="0.3">
      <c r="H129" s="191"/>
      <c r="S129" s="271"/>
      <c r="T129" s="272"/>
      <c r="W129" s="206"/>
      <c r="AF129" s="61"/>
    </row>
    <row r="130" spans="8:32" x14ac:dyDescent="0.3">
      <c r="H130" s="191"/>
      <c r="S130" s="271"/>
      <c r="T130" s="272"/>
      <c r="W130" s="206"/>
      <c r="AF130" s="61"/>
    </row>
    <row r="131" spans="8:32" x14ac:dyDescent="0.3">
      <c r="H131" s="191"/>
      <c r="S131" s="271"/>
      <c r="T131" s="272"/>
      <c r="W131" s="206"/>
    </row>
    <row r="132" spans="8:32" x14ac:dyDescent="0.3">
      <c r="H132" s="191"/>
      <c r="S132" s="271"/>
      <c r="T132" s="272"/>
      <c r="W132" s="206"/>
      <c r="AF132" s="61"/>
    </row>
    <row r="133" spans="8:32" x14ac:dyDescent="0.3">
      <c r="H133" s="219"/>
      <c r="S133" s="271"/>
      <c r="T133" s="220"/>
      <c r="U133" s="61"/>
      <c r="V133" s="61"/>
      <c r="W133" s="206"/>
      <c r="AF133" s="61"/>
    </row>
    <row r="134" spans="8:32" x14ac:dyDescent="0.3">
      <c r="H134" s="191"/>
      <c r="S134" s="271"/>
      <c r="T134" s="272"/>
      <c r="W134" s="206"/>
    </row>
    <row r="135" spans="8:32" x14ac:dyDescent="0.3">
      <c r="H135" s="191"/>
      <c r="S135" s="271"/>
      <c r="T135" s="272"/>
      <c r="W135" s="206"/>
      <c r="AF135" s="61"/>
    </row>
    <row r="136" spans="8:32" x14ac:dyDescent="0.3">
      <c r="H136" s="191"/>
      <c r="S136" s="271"/>
      <c r="T136" s="272"/>
      <c r="W136" s="206"/>
      <c r="AF136" s="61"/>
    </row>
    <row r="137" spans="8:32" x14ac:dyDescent="0.3">
      <c r="H137" s="191"/>
      <c r="S137" s="271"/>
      <c r="T137" s="272"/>
      <c r="W137" s="206"/>
      <c r="AF137" s="61"/>
    </row>
    <row r="138" spans="8:32" x14ac:dyDescent="0.3">
      <c r="H138" s="191"/>
      <c r="S138" s="269"/>
      <c r="T138" s="272"/>
      <c r="W138" s="206"/>
    </row>
    <row r="139" spans="8:32" x14ac:dyDescent="0.3">
      <c r="H139" s="219"/>
      <c r="S139" s="271"/>
      <c r="T139" s="272"/>
      <c r="W139" s="206"/>
      <c r="AF139" s="61"/>
    </row>
    <row r="140" spans="8:32" x14ac:dyDescent="0.3">
      <c r="H140" s="191"/>
      <c r="S140" s="271"/>
      <c r="T140" s="272"/>
      <c r="W140" s="206"/>
    </row>
    <row r="141" spans="8:32" x14ac:dyDescent="0.3">
      <c r="H141" s="191"/>
      <c r="T141" s="272"/>
      <c r="W141" s="19"/>
    </row>
    <row r="142" spans="8:32" x14ac:dyDescent="0.3">
      <c r="H142" s="191"/>
      <c r="S142" s="271"/>
      <c r="T142" s="272"/>
      <c r="W142" s="206"/>
    </row>
    <row r="143" spans="8:32" x14ac:dyDescent="0.3">
      <c r="W143" s="19"/>
    </row>
    <row r="144" spans="8:32" x14ac:dyDescent="0.3">
      <c r="W144" s="19"/>
    </row>
    <row r="145" spans="23:23" x14ac:dyDescent="0.3">
      <c r="W145" s="19"/>
    </row>
    <row r="146" spans="23:23" x14ac:dyDescent="0.3">
      <c r="W146" s="19"/>
    </row>
    <row r="147" spans="23:23" x14ac:dyDescent="0.3">
      <c r="W147" s="19"/>
    </row>
    <row r="148" spans="23:23" x14ac:dyDescent="0.3">
      <c r="W148" s="19"/>
    </row>
    <row r="149" spans="23:23" x14ac:dyDescent="0.3">
      <c r="W149" s="19"/>
    </row>
    <row r="150" spans="23:23" x14ac:dyDescent="0.3">
      <c r="W150" s="19"/>
    </row>
    <row r="151" spans="23:23" x14ac:dyDescent="0.3">
      <c r="W151" s="19"/>
    </row>
    <row r="152" spans="23:23" x14ac:dyDescent="0.3">
      <c r="W152" s="19"/>
    </row>
    <row r="153" spans="23:23" x14ac:dyDescent="0.3">
      <c r="W153" s="19"/>
    </row>
    <row r="154" spans="23:23" x14ac:dyDescent="0.3">
      <c r="W154" s="19"/>
    </row>
    <row r="155" spans="23:23" x14ac:dyDescent="0.3">
      <c r="W155" s="19"/>
    </row>
    <row r="156" spans="23:23" x14ac:dyDescent="0.3">
      <c r="W156" s="19"/>
    </row>
    <row r="157" spans="23:23" x14ac:dyDescent="0.3">
      <c r="W157" s="19"/>
    </row>
    <row r="158" spans="23:23" x14ac:dyDescent="0.3">
      <c r="W158" s="19"/>
    </row>
    <row r="159" spans="23:23" x14ac:dyDescent="0.3">
      <c r="W159" s="19"/>
    </row>
    <row r="160" spans="23:23" x14ac:dyDescent="0.3">
      <c r="W160" s="19"/>
    </row>
    <row r="161" spans="23:23" x14ac:dyDescent="0.3">
      <c r="W161" s="19"/>
    </row>
    <row r="162" spans="23:23" x14ac:dyDescent="0.3">
      <c r="W162" s="19"/>
    </row>
    <row r="163" spans="23:23" x14ac:dyDescent="0.3">
      <c r="W163" s="19"/>
    </row>
    <row r="164" spans="23:23" x14ac:dyDescent="0.3">
      <c r="W164" s="19"/>
    </row>
    <row r="165" spans="23:23" x14ac:dyDescent="0.3">
      <c r="W165" s="19"/>
    </row>
    <row r="166" spans="23:23" x14ac:dyDescent="0.3">
      <c r="W166" s="19"/>
    </row>
    <row r="167" spans="23:23" x14ac:dyDescent="0.3">
      <c r="W167" s="19"/>
    </row>
    <row r="168" spans="23:23" x14ac:dyDescent="0.3">
      <c r="W168" s="19"/>
    </row>
    <row r="169" spans="23:23" x14ac:dyDescent="0.3">
      <c r="W169" s="19"/>
    </row>
    <row r="170" spans="23:23" x14ac:dyDescent="0.3">
      <c r="W170" s="19"/>
    </row>
    <row r="171" spans="23:23" x14ac:dyDescent="0.3">
      <c r="W171" s="19"/>
    </row>
    <row r="172" spans="23:23" x14ac:dyDescent="0.3">
      <c r="W172" s="19"/>
    </row>
    <row r="173" spans="23:23" x14ac:dyDescent="0.3">
      <c r="W173" s="19"/>
    </row>
    <row r="174" spans="23:23" x14ac:dyDescent="0.3">
      <c r="W174" s="19"/>
    </row>
    <row r="175" spans="23:23" x14ac:dyDescent="0.3">
      <c r="W175" s="19"/>
    </row>
    <row r="176" spans="23:23" x14ac:dyDescent="0.3">
      <c r="W176" s="19"/>
    </row>
    <row r="177" spans="23:23" x14ac:dyDescent="0.3">
      <c r="W177" s="19"/>
    </row>
    <row r="178" spans="23:23" x14ac:dyDescent="0.3">
      <c r="W178" s="19"/>
    </row>
    <row r="179" spans="23:23" x14ac:dyDescent="0.3">
      <c r="W179" s="19"/>
    </row>
    <row r="180" spans="23:23" x14ac:dyDescent="0.3">
      <c r="W180" s="19"/>
    </row>
    <row r="181" spans="23:23" x14ac:dyDescent="0.3">
      <c r="W181" s="19"/>
    </row>
    <row r="182" spans="23:23" x14ac:dyDescent="0.3">
      <c r="W182" s="19"/>
    </row>
    <row r="183" spans="23:23" x14ac:dyDescent="0.3">
      <c r="W183" s="19"/>
    </row>
    <row r="184" spans="23:23" x14ac:dyDescent="0.3">
      <c r="W184" s="19"/>
    </row>
    <row r="185" spans="23:23" x14ac:dyDescent="0.3">
      <c r="W185" s="19"/>
    </row>
    <row r="186" spans="23:23" x14ac:dyDescent="0.3">
      <c r="W186" s="19"/>
    </row>
    <row r="187" spans="23:23" x14ac:dyDescent="0.3">
      <c r="W187" s="19"/>
    </row>
    <row r="188" spans="23:23" x14ac:dyDescent="0.3">
      <c r="W188" s="19"/>
    </row>
    <row r="189" spans="23:23" x14ac:dyDescent="0.3">
      <c r="W189" s="19"/>
    </row>
    <row r="190" spans="23:23" x14ac:dyDescent="0.3">
      <c r="W190" s="19"/>
    </row>
    <row r="191" spans="23:23" x14ac:dyDescent="0.3">
      <c r="W191" s="19"/>
    </row>
    <row r="192" spans="23:23" x14ac:dyDescent="0.3">
      <c r="W192" s="19"/>
    </row>
    <row r="193" spans="23:23" x14ac:dyDescent="0.3">
      <c r="W193" s="19"/>
    </row>
    <row r="194" spans="23:23" x14ac:dyDescent="0.3">
      <c r="W194" s="19"/>
    </row>
    <row r="195" spans="23:23" x14ac:dyDescent="0.3">
      <c r="W195" s="19"/>
    </row>
    <row r="196" spans="23:23" x14ac:dyDescent="0.3">
      <c r="W196" s="19"/>
    </row>
    <row r="197" spans="23:23" x14ac:dyDescent="0.3">
      <c r="W197" s="19"/>
    </row>
    <row r="198" spans="23:23" x14ac:dyDescent="0.3">
      <c r="W198" s="19"/>
    </row>
    <row r="199" spans="23:23" x14ac:dyDescent="0.3">
      <c r="W199" s="19"/>
    </row>
    <row r="200" spans="23:23" x14ac:dyDescent="0.3">
      <c r="W200" s="19"/>
    </row>
    <row r="201" spans="23:23" x14ac:dyDescent="0.3">
      <c r="W201" s="19"/>
    </row>
    <row r="202" spans="23:23" x14ac:dyDescent="0.3">
      <c r="W202" s="19"/>
    </row>
    <row r="203" spans="23:23" x14ac:dyDescent="0.3">
      <c r="W203" s="19"/>
    </row>
    <row r="204" spans="23:23" x14ac:dyDescent="0.3">
      <c r="W204" s="19"/>
    </row>
    <row r="205" spans="23:23" x14ac:dyDescent="0.3">
      <c r="W205" s="19"/>
    </row>
    <row r="206" spans="23:23" x14ac:dyDescent="0.3">
      <c r="W206" s="19"/>
    </row>
    <row r="207" spans="23:23" x14ac:dyDescent="0.3">
      <c r="W207" s="19"/>
    </row>
    <row r="208" spans="23:23" x14ac:dyDescent="0.3">
      <c r="W208" s="19"/>
    </row>
    <row r="209" spans="23:23" x14ac:dyDescent="0.3">
      <c r="W209" s="19"/>
    </row>
    <row r="210" spans="23:23" x14ac:dyDescent="0.3">
      <c r="W210" s="19"/>
    </row>
    <row r="211" spans="23:23" x14ac:dyDescent="0.3">
      <c r="W211" s="19"/>
    </row>
    <row r="212" spans="23:23" x14ac:dyDescent="0.3">
      <c r="W212" s="19"/>
    </row>
    <row r="213" spans="23:23" x14ac:dyDescent="0.3">
      <c r="W213" s="19"/>
    </row>
    <row r="214" spans="23:23" x14ac:dyDescent="0.3">
      <c r="W214" s="19"/>
    </row>
    <row r="215" spans="23:23" x14ac:dyDescent="0.3">
      <c r="W215" s="19"/>
    </row>
    <row r="216" spans="23:23" x14ac:dyDescent="0.3">
      <c r="W216" s="19"/>
    </row>
    <row r="217" spans="23:23" x14ac:dyDescent="0.3">
      <c r="W217" s="19"/>
    </row>
    <row r="218" spans="23:23" x14ac:dyDescent="0.3">
      <c r="W218" s="19"/>
    </row>
    <row r="219" spans="23:23" x14ac:dyDescent="0.3">
      <c r="W219" s="19"/>
    </row>
    <row r="220" spans="23:23" x14ac:dyDescent="0.3">
      <c r="W220" s="19"/>
    </row>
    <row r="221" spans="23:23" x14ac:dyDescent="0.3">
      <c r="W221" s="19"/>
    </row>
    <row r="222" spans="23:23" x14ac:dyDescent="0.3">
      <c r="W222" s="19"/>
    </row>
    <row r="223" spans="23:23" x14ac:dyDescent="0.3">
      <c r="W223" s="19"/>
    </row>
    <row r="224" spans="23:23" x14ac:dyDescent="0.3">
      <c r="W224" s="19"/>
    </row>
    <row r="225" spans="23:23" x14ac:dyDescent="0.3">
      <c r="W225" s="19"/>
    </row>
    <row r="226" spans="23:23" x14ac:dyDescent="0.3">
      <c r="W226" s="19"/>
    </row>
    <row r="227" spans="23:23" x14ac:dyDescent="0.3">
      <c r="W227" s="19"/>
    </row>
    <row r="228" spans="23:23" x14ac:dyDescent="0.3">
      <c r="W228" s="19"/>
    </row>
    <row r="229" spans="23:23" x14ac:dyDescent="0.3">
      <c r="W229" s="19"/>
    </row>
    <row r="230" spans="23:23" x14ac:dyDescent="0.3">
      <c r="W230" s="19"/>
    </row>
    <row r="231" spans="23:23" x14ac:dyDescent="0.3">
      <c r="W231" s="19"/>
    </row>
    <row r="232" spans="23:23" x14ac:dyDescent="0.3">
      <c r="W232" s="19"/>
    </row>
    <row r="233" spans="23:23" x14ac:dyDescent="0.3">
      <c r="W233" s="19"/>
    </row>
    <row r="234" spans="23:23" x14ac:dyDescent="0.3">
      <c r="W234" s="19"/>
    </row>
    <row r="235" spans="23:23" x14ac:dyDescent="0.3">
      <c r="W235" s="19"/>
    </row>
    <row r="236" spans="23:23" x14ac:dyDescent="0.3">
      <c r="W236" s="19"/>
    </row>
    <row r="237" spans="23:23" x14ac:dyDescent="0.3">
      <c r="W237" s="19"/>
    </row>
    <row r="238" spans="23:23" x14ac:dyDescent="0.3">
      <c r="W238" s="19"/>
    </row>
    <row r="239" spans="23:23" x14ac:dyDescent="0.3">
      <c r="W239" s="19"/>
    </row>
    <row r="240" spans="23:23" x14ac:dyDescent="0.3">
      <c r="W240" s="19"/>
    </row>
    <row r="241" spans="23:23" x14ac:dyDescent="0.3">
      <c r="W241" s="19"/>
    </row>
    <row r="242" spans="23:23" x14ac:dyDescent="0.3">
      <c r="W242" s="19"/>
    </row>
    <row r="243" spans="23:23" x14ac:dyDescent="0.3">
      <c r="W243" s="19"/>
    </row>
    <row r="244" spans="23:23" x14ac:dyDescent="0.3">
      <c r="W244" s="19"/>
    </row>
    <row r="245" spans="23:23" x14ac:dyDescent="0.3">
      <c r="W245" s="19"/>
    </row>
    <row r="246" spans="23:23" x14ac:dyDescent="0.3">
      <c r="W246" s="19"/>
    </row>
    <row r="247" spans="23:23" x14ac:dyDescent="0.3">
      <c r="W247" s="19"/>
    </row>
    <row r="248" spans="23:23" x14ac:dyDescent="0.3">
      <c r="W248" s="19"/>
    </row>
    <row r="249" spans="23:23" x14ac:dyDescent="0.3">
      <c r="W249" s="19"/>
    </row>
    <row r="250" spans="23:23" x14ac:dyDescent="0.3">
      <c r="W250" s="19"/>
    </row>
    <row r="251" spans="23:23" x14ac:dyDescent="0.3">
      <c r="W251" s="19"/>
    </row>
    <row r="252" spans="23:23" x14ac:dyDescent="0.3">
      <c r="W252" s="19"/>
    </row>
    <row r="253" spans="23:23" x14ac:dyDescent="0.3">
      <c r="W253" s="19"/>
    </row>
    <row r="254" spans="23:23" x14ac:dyDescent="0.3">
      <c r="W254" s="19"/>
    </row>
    <row r="255" spans="23:23" x14ac:dyDescent="0.3">
      <c r="W255" s="19"/>
    </row>
    <row r="256" spans="23:23" x14ac:dyDescent="0.3">
      <c r="W256" s="19"/>
    </row>
    <row r="257" spans="23:23" x14ac:dyDescent="0.3">
      <c r="W257" s="19"/>
    </row>
    <row r="258" spans="23:23" x14ac:dyDescent="0.3">
      <c r="W258" s="19"/>
    </row>
    <row r="259" spans="23:23" x14ac:dyDescent="0.3">
      <c r="W259" s="19"/>
    </row>
    <row r="260" spans="23:23" x14ac:dyDescent="0.3">
      <c r="W260" s="19"/>
    </row>
    <row r="261" spans="23:23" x14ac:dyDescent="0.3">
      <c r="W261" s="19"/>
    </row>
    <row r="262" spans="23:23" x14ac:dyDescent="0.3">
      <c r="W262" s="19"/>
    </row>
    <row r="263" spans="23:23" x14ac:dyDescent="0.3">
      <c r="W263" s="19"/>
    </row>
    <row r="264" spans="23:23" x14ac:dyDescent="0.3">
      <c r="W264" s="19"/>
    </row>
    <row r="265" spans="23:23" x14ac:dyDescent="0.3">
      <c r="W265" s="19"/>
    </row>
    <row r="266" spans="23:23" x14ac:dyDescent="0.3">
      <c r="W266" s="19"/>
    </row>
    <row r="267" spans="23:23" x14ac:dyDescent="0.3">
      <c r="W267" s="19"/>
    </row>
    <row r="268" spans="23:23" x14ac:dyDescent="0.3">
      <c r="W268" s="19"/>
    </row>
    <row r="269" spans="23:23" x14ac:dyDescent="0.3">
      <c r="W269" s="19"/>
    </row>
    <row r="270" spans="23:23" x14ac:dyDescent="0.3">
      <c r="W270" s="19"/>
    </row>
    <row r="271" spans="23:23" x14ac:dyDescent="0.3">
      <c r="W271" s="19"/>
    </row>
    <row r="272" spans="23:23" x14ac:dyDescent="0.3">
      <c r="W272" s="19"/>
    </row>
    <row r="273" spans="23:23" x14ac:dyDescent="0.3">
      <c r="W273" s="19"/>
    </row>
    <row r="274" spans="23:23" x14ac:dyDescent="0.3">
      <c r="W274" s="19"/>
    </row>
    <row r="275" spans="23:23" x14ac:dyDescent="0.3">
      <c r="W275" s="19"/>
    </row>
    <row r="276" spans="23:23" x14ac:dyDescent="0.3">
      <c r="W276" s="19"/>
    </row>
    <row r="277" spans="23:23" x14ac:dyDescent="0.3">
      <c r="W277" s="19"/>
    </row>
    <row r="278" spans="23:23" x14ac:dyDescent="0.3">
      <c r="W278" s="19"/>
    </row>
    <row r="279" spans="23:23" x14ac:dyDescent="0.3">
      <c r="W279" s="19"/>
    </row>
    <row r="280" spans="23:23" x14ac:dyDescent="0.3">
      <c r="W280" s="19"/>
    </row>
    <row r="281" spans="23:23" x14ac:dyDescent="0.3">
      <c r="W281" s="19"/>
    </row>
    <row r="282" spans="23:23" x14ac:dyDescent="0.3">
      <c r="W282" s="19"/>
    </row>
    <row r="283" spans="23:23" x14ac:dyDescent="0.3">
      <c r="W283" s="19"/>
    </row>
    <row r="284" spans="23:23" x14ac:dyDescent="0.3">
      <c r="W284" s="19"/>
    </row>
    <row r="285" spans="23:23" x14ac:dyDescent="0.3">
      <c r="W285" s="19"/>
    </row>
    <row r="286" spans="23:23" x14ac:dyDescent="0.3">
      <c r="W286" s="19"/>
    </row>
    <row r="287" spans="23:23" x14ac:dyDescent="0.3">
      <c r="W287" s="19"/>
    </row>
    <row r="288" spans="23:23" x14ac:dyDescent="0.3">
      <c r="W288" s="19"/>
    </row>
    <row r="289" spans="23:23" x14ac:dyDescent="0.3">
      <c r="W289" s="19"/>
    </row>
    <row r="290" spans="23:23" x14ac:dyDescent="0.3">
      <c r="W290" s="19"/>
    </row>
    <row r="291" spans="23:23" x14ac:dyDescent="0.3">
      <c r="W291" s="19"/>
    </row>
    <row r="292" spans="23:23" x14ac:dyDescent="0.3">
      <c r="W292" s="19"/>
    </row>
    <row r="293" spans="23:23" x14ac:dyDescent="0.3">
      <c r="W293" s="19"/>
    </row>
    <row r="294" spans="23:23" x14ac:dyDescent="0.3">
      <c r="W294" s="19"/>
    </row>
    <row r="295" spans="23:23" x14ac:dyDescent="0.3">
      <c r="W295" s="19"/>
    </row>
    <row r="296" spans="23:23" x14ac:dyDescent="0.3">
      <c r="W296" s="19"/>
    </row>
    <row r="297" spans="23:23" x14ac:dyDescent="0.3">
      <c r="W297" s="19"/>
    </row>
    <row r="298" spans="23:23" x14ac:dyDescent="0.3">
      <c r="W298" s="19"/>
    </row>
    <row r="299" spans="23:23" x14ac:dyDescent="0.3">
      <c r="W299" s="19"/>
    </row>
    <row r="300" spans="23:23" x14ac:dyDescent="0.3">
      <c r="W300" s="19"/>
    </row>
    <row r="301" spans="23:23" x14ac:dyDescent="0.3">
      <c r="W301" s="19"/>
    </row>
  </sheetData>
  <autoFilter ref="A1:AK96" xr:uid="{00000000-0001-0000-0000-000000000000}"/>
  <sortState xmlns:xlrd2="http://schemas.microsoft.com/office/spreadsheetml/2017/richdata2" ref="A76:BA85">
    <sortCondition descending="1" ref="X76:X85"/>
    <sortCondition ref="T76:T85"/>
  </sortState>
  <hyperlinks>
    <hyperlink ref="M29" r:id="rId1" xr:uid="{3A0B4B7C-F1EF-4B45-B460-D626AAEFA556}"/>
    <hyperlink ref="M37" r:id="rId2" xr:uid="{1D3A47C1-9C7F-421A-908A-17380071A1D0}"/>
    <hyperlink ref="M44" r:id="rId3" xr:uid="{FA1ABDE0-4E3A-4791-B9BC-A187671E4217}"/>
    <hyperlink ref="M47" r:id="rId4" xr:uid="{390BB48C-A857-403E-9BA3-DCF4FE149C20}"/>
    <hyperlink ref="M16" r:id="rId5" xr:uid="{77B886DC-7931-44A3-A6DA-9398C4AF5066}"/>
    <hyperlink ref="M50" r:id="rId6" xr:uid="{A24D01E7-4301-43CC-B718-BDFB4EBCC06E}"/>
    <hyperlink ref="M28" r:id="rId7" xr:uid="{3F35972F-C20F-49AA-BBD1-4606F3D45949}"/>
    <hyperlink ref="M6" r:id="rId8" xr:uid="{B180F550-7107-4400-BF15-35B2D2F6FB28}"/>
    <hyperlink ref="M5" r:id="rId9" xr:uid="{21C1C547-3B32-42FD-9272-56EB2B4B0FC9}"/>
    <hyperlink ref="M60" r:id="rId10" xr:uid="{8633DA53-21E1-4237-AD94-F22F14171FAC}"/>
    <hyperlink ref="M4" r:id="rId11" xr:uid="{397D4D58-74E4-4392-AC79-195A86AC3AFA}"/>
    <hyperlink ref="M40" r:id="rId12" display="gueyebayesamba@pec.it" xr:uid="{1B3CAC3D-4DB5-4A59-902B-D817D7ABCBC1}"/>
    <hyperlink ref="M87" r:id="rId13" xr:uid="{C2353B11-0C1D-46BE-AC7A-CE0BEC87013B}"/>
    <hyperlink ref="M49" r:id="rId14" xr:uid="{317D6059-EB1F-4BAC-97B7-2180F0860B3E}"/>
    <hyperlink ref="M39" r:id="rId15" xr:uid="{FD3814C9-31AE-4A87-B723-582B7449E9AB}"/>
    <hyperlink ref="M52" r:id="rId16" xr:uid="{8754245A-ED5B-470C-89AE-86AC01D1471F}"/>
    <hyperlink ref="M65" r:id="rId17" xr:uid="{EBF04E54-35C8-47D0-9C2B-35F4B4FC4D0D}"/>
    <hyperlink ref="M42" r:id="rId18" xr:uid="{357CB8F7-EB7E-481E-9D81-4CB30FC64530}"/>
    <hyperlink ref="M2" r:id="rId19" xr:uid="{833AA801-0BDA-4D5E-B176-51C708850AB0}"/>
    <hyperlink ref="M90" r:id="rId20" xr:uid="{260CEB25-6758-4282-9C04-04F6B844FEE3}"/>
    <hyperlink ref="M61" r:id="rId21" xr:uid="{6FFE3957-B1BB-450C-B0BA-676512D57C70}"/>
    <hyperlink ref="M72" r:id="rId22" xr:uid="{F18E1533-55B0-4DA9-8BFC-81A7202FA999}"/>
    <hyperlink ref="M56" r:id="rId23" xr:uid="{DDABE886-E17D-4208-A76A-9FFEFA3BAC02}"/>
    <hyperlink ref="M25" r:id="rId24" display="studiomasiellot@pec.it" xr:uid="{89820922-B661-4327-A757-B3915A4A8C7C}"/>
    <hyperlink ref="M8" r:id="rId25" xr:uid="{5FC1570E-C8FF-42F4-8B31-78127C232C12}"/>
    <hyperlink ref="M70" r:id="rId26" xr:uid="{8857289A-836E-464C-BB16-C19F6E6F2664}"/>
    <hyperlink ref="M32" r:id="rId27" xr:uid="{204F9B77-359C-4FE8-AE61-01E8D8DFFCFA}"/>
    <hyperlink ref="M17" r:id="rId28" xr:uid="{8626F0F1-DDAD-4CF8-B319-A73CAAAB26FF}"/>
    <hyperlink ref="M53" r:id="rId29" xr:uid="{581DA4D3-43A0-4EF7-8394-BDC79F1DA844}"/>
    <hyperlink ref="M20" r:id="rId30" xr:uid="{FDCB8BAA-DFBE-4C60-AA3E-B0AE188C9299}"/>
    <hyperlink ref="M21" r:id="rId31" xr:uid="{CEC695ED-D4FC-4E54-8B1F-A10992C76358}"/>
    <hyperlink ref="M74" r:id="rId32" xr:uid="{9F8DDEA2-3987-43D3-B1E6-1811E9F205EF}"/>
    <hyperlink ref="M91" r:id="rId33" xr:uid="{933C6A0F-D554-4C29-92D1-0045FA6E8208}"/>
    <hyperlink ref="M9" r:id="rId34" xr:uid="{B8E76BB8-6F56-4361-8476-1A26FDF26179}"/>
    <hyperlink ref="M75" r:id="rId35" xr:uid="{514191B0-29FC-4B38-BFA7-D8EA857B542A}"/>
    <hyperlink ref="M22" r:id="rId36" xr:uid="{56DE7073-CD42-4FEA-9286-340179112744}"/>
    <hyperlink ref="M96" r:id="rId37" xr:uid="{BA532FF6-3722-4AF6-90A5-78A721905E25}"/>
    <hyperlink ref="M54" r:id="rId38" xr:uid="{D02FF82B-1E83-44D1-8382-6EC1CB628381}"/>
    <hyperlink ref="M11" r:id="rId39" xr:uid="{04297619-D1D5-4AAF-8F6E-684A4AA6E061}"/>
    <hyperlink ref="M83" r:id="rId40" xr:uid="{C7338646-3C57-4905-98C6-6DF250C677A5}"/>
    <hyperlink ref="M24" r:id="rId41" display="mv@pecconfesercentira.it" xr:uid="{155C2A56-A3E3-45ED-A8CF-7C6A2F1639EB}"/>
    <hyperlink ref="M45" r:id="rId42" xr:uid="{028DBCB5-2791-4BB3-AEB8-62C928752810}"/>
    <hyperlink ref="M80" r:id="rId43" xr:uid="{ECD14FEE-3EBA-49A8-A2BD-448DC871815D}"/>
    <hyperlink ref="M84" r:id="rId44" xr:uid="{2BE53636-1EE6-4807-99EF-33D8832C0ECE}"/>
    <hyperlink ref="M78" r:id="rId45" xr:uid="{4C5AF320-7D97-4B1E-8876-36C318F0B947}"/>
    <hyperlink ref="M38" r:id="rId46" xr:uid="{B0C87F5C-7561-4672-8677-68CF6C2AE634}"/>
    <hyperlink ref="M79" r:id="rId47" xr:uid="{D4B70B30-89A7-49E7-8303-5691651A0006}"/>
    <hyperlink ref="M30" r:id="rId48" xr:uid="{67A6FDAF-8945-4E0B-9AE8-BF93F508418C}"/>
    <hyperlink ref="M50:M53" r:id="rId49" display="stella.cavallo@pec.it" xr:uid="{4A98EB53-AC81-42B4-AD99-2ED1695B23C2}"/>
    <hyperlink ref="M71" r:id="rId50" xr:uid="{C46D331C-6AA3-450C-B60F-0E7C09C8A96A}"/>
    <hyperlink ref="M57" r:id="rId51" xr:uid="{9FDC0234-F014-41F7-82F7-FA9D0D31878E}"/>
    <hyperlink ref="M68" r:id="rId52" xr:uid="{24D76817-C6F5-4707-AE67-57A8CB5E54FD}"/>
    <hyperlink ref="M41" r:id="rId53" xr:uid="{4F3ACE84-CBB3-40B9-A090-F82CE54D1576}"/>
    <hyperlink ref="M73" r:id="rId54" xr:uid="{D67409EF-1505-4416-949F-5BCD7CDE5FCA}"/>
    <hyperlink ref="M63" r:id="rId55" xr:uid="{F8CC0741-472E-411B-9C45-FBE637A58712}"/>
    <hyperlink ref="M89" r:id="rId56" xr:uid="{F98161AE-CC81-45D3-88AF-BF79131B9C86}"/>
    <hyperlink ref="M36" r:id="rId57" xr:uid="{933835D7-D5FF-454E-A486-052C1081F8DC}"/>
    <hyperlink ref="M58" r:id="rId58" xr:uid="{4D5C6B83-2E5E-4C79-804F-A79C5F357FC9}"/>
    <hyperlink ref="M77" r:id="rId59" xr:uid="{F85A627E-ABF2-4BA5-9D15-E2D087895526}"/>
    <hyperlink ref="M10" r:id="rId60" xr:uid="{1B9C6B69-97DF-4F31-A4D2-4CCEF1E9A454}"/>
    <hyperlink ref="M95" r:id="rId61" xr:uid="{EE7C252C-FB91-4BAF-AC1B-F7678F1E5A40}"/>
    <hyperlink ref="M19" r:id="rId62" xr:uid="{407298C0-BB86-4EE3-BB22-A149C1174748}"/>
    <hyperlink ref="M94" r:id="rId63" xr:uid="{91B83979-C97C-4049-9D47-F2387230E194}"/>
    <hyperlink ref="M93" r:id="rId64" xr:uid="{67020B20-7435-4EAD-9158-5C950F704EB9}"/>
    <hyperlink ref="M64" r:id="rId65" xr:uid="{70642BCA-2C4D-426C-82DF-67B491A08D67}"/>
    <hyperlink ref="M85" r:id="rId66" xr:uid="{C3ED3F0A-FD4C-4FBC-A5BC-3A902B963946}"/>
    <hyperlink ref="M76" r:id="rId67" xr:uid="{18B8325E-304D-44CC-9041-B2A9847BA863}"/>
    <hyperlink ref="M81" r:id="rId68" xr:uid="{6BB08067-9DD5-4D31-A813-CD094064B0B6}"/>
    <hyperlink ref="M12" r:id="rId69" xr:uid="{818FB59A-3DA0-412F-B8A2-40FB131F4945}"/>
    <hyperlink ref="M92" r:id="rId70" xr:uid="{7B9177D9-583E-4D28-8977-1E1866C91186}"/>
    <hyperlink ref="M82" r:id="rId71" xr:uid="{775FAEBA-0453-4502-9051-CEFB5BA34B20}"/>
    <hyperlink ref="M13" r:id="rId72" xr:uid="{A7328A45-F676-48BA-B113-E255A47E423B}"/>
  </hyperlinks>
  <printOptions horizontalCentered="1" gridLines="1"/>
  <pageMargins left="0.70866141732283472" right="0.70866141732283472" top="0.74803149606299213" bottom="0.74803149606299213" header="0.31496062992125984" footer="0.31496062992125984"/>
  <pageSetup paperSize="9" scale="45" orientation="landscape" horizontalDpi="0" verticalDpi="0" r:id="rId73"/>
  <headerFooter>
    <oddHeader>&amp;L&amp;"-,Grassetto"&amp;18
GRADUATORIA ASSEGNAZIONE POSEGGIO FIERA OTTAVA 2024&amp;C&amp;"-,Grassetto"&amp;16COMUNE DI CAPURSO
SETTORE TERZO
UFFICIO ATTIVITA' PRODUTTIVE&amp;R&amp;"-,Grassetto"&amp;12ALLEGATO   B)</oddHeader>
  </headerFooter>
  <rowBreaks count="3" manualBreakCount="3">
    <brk id="27" max="36" man="1"/>
    <brk id="54" max="36" man="1"/>
    <brk id="85" max="3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468AB-EC6B-4517-9626-9FF5931D4538}">
  <dimension ref="A1:BA301"/>
  <sheetViews>
    <sheetView topLeftCell="J76" zoomScale="69" zoomScaleNormal="69" workbookViewId="0">
      <selection activeCell="P93" sqref="P93"/>
    </sheetView>
  </sheetViews>
  <sheetFormatPr defaultColWidth="7.44140625" defaultRowHeight="15.6" x14ac:dyDescent="0.3"/>
  <cols>
    <col min="1" max="1" width="15.77734375" style="39" customWidth="1"/>
    <col min="2" max="2" width="10.21875" style="39" bestFit="1" customWidth="1"/>
    <col min="3" max="3" width="4.44140625" style="201" customWidth="1"/>
    <col min="4" max="4" width="5.33203125" style="201" customWidth="1"/>
    <col min="5" max="5" width="3.5546875" style="201" customWidth="1"/>
    <col min="6" max="6" width="5.33203125" style="201" customWidth="1"/>
    <col min="7" max="7" width="13.6640625" style="202" customWidth="1"/>
    <col min="8" max="8" width="27.33203125" style="39" customWidth="1"/>
    <col min="9" max="9" width="16.33203125" style="18" customWidth="1"/>
    <col min="10" max="10" width="18.44140625" style="18" customWidth="1"/>
    <col min="11" max="11" width="11.21875" style="18" customWidth="1"/>
    <col min="12" max="12" width="4.5546875" style="18" customWidth="1"/>
    <col min="13" max="13" width="26.5546875" style="18" customWidth="1"/>
    <col min="14" max="14" width="8.88671875" style="18" customWidth="1"/>
    <col min="15" max="15" width="9.21875" style="18" customWidth="1"/>
    <col min="16" max="16" width="4" style="203" customWidth="1"/>
    <col min="17" max="17" width="14.21875" style="18" customWidth="1"/>
    <col min="18" max="18" width="15.33203125" style="204" customWidth="1"/>
    <col min="19" max="19" width="0.21875" style="18" customWidth="1"/>
    <col min="20" max="20" width="13" style="214" customWidth="1"/>
    <col min="21" max="21" width="8.88671875" style="18" customWidth="1"/>
    <col min="22" max="22" width="2.33203125" style="18" customWidth="1"/>
    <col min="23" max="23" width="3.77734375" style="222" customWidth="1"/>
    <col min="24" max="28" width="4.109375" style="196" customWidth="1"/>
    <col min="29" max="29" width="4.5546875" style="201" customWidth="1"/>
    <col min="30" max="30" width="5.44140625" style="18" customWidth="1"/>
    <col min="31" max="31" width="12.6640625" style="18" customWidth="1"/>
    <col min="32" max="32" width="14" style="18" customWidth="1"/>
    <col min="33" max="33" width="5.33203125" style="18" customWidth="1"/>
    <col min="34" max="34" width="5.5546875" style="18" customWidth="1"/>
    <col min="35" max="35" width="4.88671875" style="18" customWidth="1"/>
    <col min="36" max="36" width="12.21875" style="18" customWidth="1"/>
    <col min="37" max="37" width="14.21875" style="18" customWidth="1"/>
    <col min="38" max="256" width="7.44140625" style="18"/>
    <col min="257" max="257" width="15.77734375" style="18" customWidth="1"/>
    <col min="258" max="258" width="10.21875" style="18" bestFit="1" customWidth="1"/>
    <col min="259" max="259" width="4.44140625" style="18" customWidth="1"/>
    <col min="260" max="260" width="5.33203125" style="18" customWidth="1"/>
    <col min="261" max="261" width="3.5546875" style="18" customWidth="1"/>
    <col min="262" max="262" width="5.33203125" style="18" customWidth="1"/>
    <col min="263" max="263" width="13.6640625" style="18" customWidth="1"/>
    <col min="264" max="264" width="27.33203125" style="18" customWidth="1"/>
    <col min="265" max="265" width="16.33203125" style="18" customWidth="1"/>
    <col min="266" max="266" width="18.44140625" style="18" customWidth="1"/>
    <col min="267" max="267" width="11.21875" style="18" customWidth="1"/>
    <col min="268" max="268" width="4.5546875" style="18" customWidth="1"/>
    <col min="269" max="269" width="26.5546875" style="18" customWidth="1"/>
    <col min="270" max="270" width="8.88671875" style="18" customWidth="1"/>
    <col min="271" max="271" width="9.21875" style="18" customWidth="1"/>
    <col min="272" max="272" width="4" style="18" customWidth="1"/>
    <col min="273" max="273" width="14.21875" style="18" customWidth="1"/>
    <col min="274" max="274" width="15.33203125" style="18" customWidth="1"/>
    <col min="275" max="275" width="0.21875" style="18" customWidth="1"/>
    <col min="276" max="276" width="13" style="18" customWidth="1"/>
    <col min="277" max="277" width="8.88671875" style="18" customWidth="1"/>
    <col min="278" max="278" width="2.33203125" style="18" customWidth="1"/>
    <col min="279" max="279" width="3.77734375" style="18" customWidth="1"/>
    <col min="280" max="284" width="4.109375" style="18" customWidth="1"/>
    <col min="285" max="285" width="4.5546875" style="18" customWidth="1"/>
    <col min="286" max="286" width="5.44140625" style="18" customWidth="1"/>
    <col min="287" max="287" width="12.6640625" style="18" customWidth="1"/>
    <col min="288" max="288" width="14" style="18" customWidth="1"/>
    <col min="289" max="289" width="5.33203125" style="18" customWidth="1"/>
    <col min="290" max="290" width="5.5546875" style="18" customWidth="1"/>
    <col min="291" max="291" width="4.88671875" style="18" customWidth="1"/>
    <col min="292" max="292" width="7.44140625" style="18"/>
    <col min="293" max="293" width="14.21875" style="18" customWidth="1"/>
    <col min="294" max="512" width="7.44140625" style="18"/>
    <col min="513" max="513" width="15.77734375" style="18" customWidth="1"/>
    <col min="514" max="514" width="10.21875" style="18" bestFit="1" customWidth="1"/>
    <col min="515" max="515" width="4.44140625" style="18" customWidth="1"/>
    <col min="516" max="516" width="5.33203125" style="18" customWidth="1"/>
    <col min="517" max="517" width="3.5546875" style="18" customWidth="1"/>
    <col min="518" max="518" width="5.33203125" style="18" customWidth="1"/>
    <col min="519" max="519" width="13.6640625" style="18" customWidth="1"/>
    <col min="520" max="520" width="27.33203125" style="18" customWidth="1"/>
    <col min="521" max="521" width="16.33203125" style="18" customWidth="1"/>
    <col min="522" max="522" width="18.44140625" style="18" customWidth="1"/>
    <col min="523" max="523" width="11.21875" style="18" customWidth="1"/>
    <col min="524" max="524" width="4.5546875" style="18" customWidth="1"/>
    <col min="525" max="525" width="26.5546875" style="18" customWidth="1"/>
    <col min="526" max="526" width="8.88671875" style="18" customWidth="1"/>
    <col min="527" max="527" width="9.21875" style="18" customWidth="1"/>
    <col min="528" max="528" width="4" style="18" customWidth="1"/>
    <col min="529" max="529" width="14.21875" style="18" customWidth="1"/>
    <col min="530" max="530" width="15.33203125" style="18" customWidth="1"/>
    <col min="531" max="531" width="0.21875" style="18" customWidth="1"/>
    <col min="532" max="532" width="13" style="18" customWidth="1"/>
    <col min="533" max="533" width="8.88671875" style="18" customWidth="1"/>
    <col min="534" max="534" width="2.33203125" style="18" customWidth="1"/>
    <col min="535" max="535" width="3.77734375" style="18" customWidth="1"/>
    <col min="536" max="540" width="4.109375" style="18" customWidth="1"/>
    <col min="541" max="541" width="4.5546875" style="18" customWidth="1"/>
    <col min="542" max="542" width="5.44140625" style="18" customWidth="1"/>
    <col min="543" max="543" width="12.6640625" style="18" customWidth="1"/>
    <col min="544" max="544" width="14" style="18" customWidth="1"/>
    <col min="545" max="545" width="5.33203125" style="18" customWidth="1"/>
    <col min="546" max="546" width="5.5546875" style="18" customWidth="1"/>
    <col min="547" max="547" width="4.88671875" style="18" customWidth="1"/>
    <col min="548" max="548" width="7.44140625" style="18"/>
    <col min="549" max="549" width="14.21875" style="18" customWidth="1"/>
    <col min="550" max="768" width="7.44140625" style="18"/>
    <col min="769" max="769" width="15.77734375" style="18" customWidth="1"/>
    <col min="770" max="770" width="10.21875" style="18" bestFit="1" customWidth="1"/>
    <col min="771" max="771" width="4.44140625" style="18" customWidth="1"/>
    <col min="772" max="772" width="5.33203125" style="18" customWidth="1"/>
    <col min="773" max="773" width="3.5546875" style="18" customWidth="1"/>
    <col min="774" max="774" width="5.33203125" style="18" customWidth="1"/>
    <col min="775" max="775" width="13.6640625" style="18" customWidth="1"/>
    <col min="776" max="776" width="27.33203125" style="18" customWidth="1"/>
    <col min="777" max="777" width="16.33203125" style="18" customWidth="1"/>
    <col min="778" max="778" width="18.44140625" style="18" customWidth="1"/>
    <col min="779" max="779" width="11.21875" style="18" customWidth="1"/>
    <col min="780" max="780" width="4.5546875" style="18" customWidth="1"/>
    <col min="781" max="781" width="26.5546875" style="18" customWidth="1"/>
    <col min="782" max="782" width="8.88671875" style="18" customWidth="1"/>
    <col min="783" max="783" width="9.21875" style="18" customWidth="1"/>
    <col min="784" max="784" width="4" style="18" customWidth="1"/>
    <col min="785" max="785" width="14.21875" style="18" customWidth="1"/>
    <col min="786" max="786" width="15.33203125" style="18" customWidth="1"/>
    <col min="787" max="787" width="0.21875" style="18" customWidth="1"/>
    <col min="788" max="788" width="13" style="18" customWidth="1"/>
    <col min="789" max="789" width="8.88671875" style="18" customWidth="1"/>
    <col min="790" max="790" width="2.33203125" style="18" customWidth="1"/>
    <col min="791" max="791" width="3.77734375" style="18" customWidth="1"/>
    <col min="792" max="796" width="4.109375" style="18" customWidth="1"/>
    <col min="797" max="797" width="4.5546875" style="18" customWidth="1"/>
    <col min="798" max="798" width="5.44140625" style="18" customWidth="1"/>
    <col min="799" max="799" width="12.6640625" style="18" customWidth="1"/>
    <col min="800" max="800" width="14" style="18" customWidth="1"/>
    <col min="801" max="801" width="5.33203125" style="18" customWidth="1"/>
    <col min="802" max="802" width="5.5546875" style="18" customWidth="1"/>
    <col min="803" max="803" width="4.88671875" style="18" customWidth="1"/>
    <col min="804" max="804" width="7.44140625" style="18"/>
    <col min="805" max="805" width="14.21875" style="18" customWidth="1"/>
    <col min="806" max="1024" width="7.44140625" style="18"/>
    <col min="1025" max="1025" width="15.77734375" style="18" customWidth="1"/>
    <col min="1026" max="1026" width="10.21875" style="18" bestFit="1" customWidth="1"/>
    <col min="1027" max="1027" width="4.44140625" style="18" customWidth="1"/>
    <col min="1028" max="1028" width="5.33203125" style="18" customWidth="1"/>
    <col min="1029" max="1029" width="3.5546875" style="18" customWidth="1"/>
    <col min="1030" max="1030" width="5.33203125" style="18" customWidth="1"/>
    <col min="1031" max="1031" width="13.6640625" style="18" customWidth="1"/>
    <col min="1032" max="1032" width="27.33203125" style="18" customWidth="1"/>
    <col min="1033" max="1033" width="16.33203125" style="18" customWidth="1"/>
    <col min="1034" max="1034" width="18.44140625" style="18" customWidth="1"/>
    <col min="1035" max="1035" width="11.21875" style="18" customWidth="1"/>
    <col min="1036" max="1036" width="4.5546875" style="18" customWidth="1"/>
    <col min="1037" max="1037" width="26.5546875" style="18" customWidth="1"/>
    <col min="1038" max="1038" width="8.88671875" style="18" customWidth="1"/>
    <col min="1039" max="1039" width="9.21875" style="18" customWidth="1"/>
    <col min="1040" max="1040" width="4" style="18" customWidth="1"/>
    <col min="1041" max="1041" width="14.21875" style="18" customWidth="1"/>
    <col min="1042" max="1042" width="15.33203125" style="18" customWidth="1"/>
    <col min="1043" max="1043" width="0.21875" style="18" customWidth="1"/>
    <col min="1044" max="1044" width="13" style="18" customWidth="1"/>
    <col min="1045" max="1045" width="8.88671875" style="18" customWidth="1"/>
    <col min="1046" max="1046" width="2.33203125" style="18" customWidth="1"/>
    <col min="1047" max="1047" width="3.77734375" style="18" customWidth="1"/>
    <col min="1048" max="1052" width="4.109375" style="18" customWidth="1"/>
    <col min="1053" max="1053" width="4.5546875" style="18" customWidth="1"/>
    <col min="1054" max="1054" width="5.44140625" style="18" customWidth="1"/>
    <col min="1055" max="1055" width="12.6640625" style="18" customWidth="1"/>
    <col min="1056" max="1056" width="14" style="18" customWidth="1"/>
    <col min="1057" max="1057" width="5.33203125" style="18" customWidth="1"/>
    <col min="1058" max="1058" width="5.5546875" style="18" customWidth="1"/>
    <col min="1059" max="1059" width="4.88671875" style="18" customWidth="1"/>
    <col min="1060" max="1060" width="7.44140625" style="18"/>
    <col min="1061" max="1061" width="14.21875" style="18" customWidth="1"/>
    <col min="1062" max="1280" width="7.44140625" style="18"/>
    <col min="1281" max="1281" width="15.77734375" style="18" customWidth="1"/>
    <col min="1282" max="1282" width="10.21875" style="18" bestFit="1" customWidth="1"/>
    <col min="1283" max="1283" width="4.44140625" style="18" customWidth="1"/>
    <col min="1284" max="1284" width="5.33203125" style="18" customWidth="1"/>
    <col min="1285" max="1285" width="3.5546875" style="18" customWidth="1"/>
    <col min="1286" max="1286" width="5.33203125" style="18" customWidth="1"/>
    <col min="1287" max="1287" width="13.6640625" style="18" customWidth="1"/>
    <col min="1288" max="1288" width="27.33203125" style="18" customWidth="1"/>
    <col min="1289" max="1289" width="16.33203125" style="18" customWidth="1"/>
    <col min="1290" max="1290" width="18.44140625" style="18" customWidth="1"/>
    <col min="1291" max="1291" width="11.21875" style="18" customWidth="1"/>
    <col min="1292" max="1292" width="4.5546875" style="18" customWidth="1"/>
    <col min="1293" max="1293" width="26.5546875" style="18" customWidth="1"/>
    <col min="1294" max="1294" width="8.88671875" style="18" customWidth="1"/>
    <col min="1295" max="1295" width="9.21875" style="18" customWidth="1"/>
    <col min="1296" max="1296" width="4" style="18" customWidth="1"/>
    <col min="1297" max="1297" width="14.21875" style="18" customWidth="1"/>
    <col min="1298" max="1298" width="15.33203125" style="18" customWidth="1"/>
    <col min="1299" max="1299" width="0.21875" style="18" customWidth="1"/>
    <col min="1300" max="1300" width="13" style="18" customWidth="1"/>
    <col min="1301" max="1301" width="8.88671875" style="18" customWidth="1"/>
    <col min="1302" max="1302" width="2.33203125" style="18" customWidth="1"/>
    <col min="1303" max="1303" width="3.77734375" style="18" customWidth="1"/>
    <col min="1304" max="1308" width="4.109375" style="18" customWidth="1"/>
    <col min="1309" max="1309" width="4.5546875" style="18" customWidth="1"/>
    <col min="1310" max="1310" width="5.44140625" style="18" customWidth="1"/>
    <col min="1311" max="1311" width="12.6640625" style="18" customWidth="1"/>
    <col min="1312" max="1312" width="14" style="18" customWidth="1"/>
    <col min="1313" max="1313" width="5.33203125" style="18" customWidth="1"/>
    <col min="1314" max="1314" width="5.5546875" style="18" customWidth="1"/>
    <col min="1315" max="1315" width="4.88671875" style="18" customWidth="1"/>
    <col min="1316" max="1316" width="7.44140625" style="18"/>
    <col min="1317" max="1317" width="14.21875" style="18" customWidth="1"/>
    <col min="1318" max="1536" width="7.44140625" style="18"/>
    <col min="1537" max="1537" width="15.77734375" style="18" customWidth="1"/>
    <col min="1538" max="1538" width="10.21875" style="18" bestFit="1" customWidth="1"/>
    <col min="1539" max="1539" width="4.44140625" style="18" customWidth="1"/>
    <col min="1540" max="1540" width="5.33203125" style="18" customWidth="1"/>
    <col min="1541" max="1541" width="3.5546875" style="18" customWidth="1"/>
    <col min="1542" max="1542" width="5.33203125" style="18" customWidth="1"/>
    <col min="1543" max="1543" width="13.6640625" style="18" customWidth="1"/>
    <col min="1544" max="1544" width="27.33203125" style="18" customWidth="1"/>
    <col min="1545" max="1545" width="16.33203125" style="18" customWidth="1"/>
    <col min="1546" max="1546" width="18.44140625" style="18" customWidth="1"/>
    <col min="1547" max="1547" width="11.21875" style="18" customWidth="1"/>
    <col min="1548" max="1548" width="4.5546875" style="18" customWidth="1"/>
    <col min="1549" max="1549" width="26.5546875" style="18" customWidth="1"/>
    <col min="1550" max="1550" width="8.88671875" style="18" customWidth="1"/>
    <col min="1551" max="1551" width="9.21875" style="18" customWidth="1"/>
    <col min="1552" max="1552" width="4" style="18" customWidth="1"/>
    <col min="1553" max="1553" width="14.21875" style="18" customWidth="1"/>
    <col min="1554" max="1554" width="15.33203125" style="18" customWidth="1"/>
    <col min="1555" max="1555" width="0.21875" style="18" customWidth="1"/>
    <col min="1556" max="1556" width="13" style="18" customWidth="1"/>
    <col min="1557" max="1557" width="8.88671875" style="18" customWidth="1"/>
    <col min="1558" max="1558" width="2.33203125" style="18" customWidth="1"/>
    <col min="1559" max="1559" width="3.77734375" style="18" customWidth="1"/>
    <col min="1560" max="1564" width="4.109375" style="18" customWidth="1"/>
    <col min="1565" max="1565" width="4.5546875" style="18" customWidth="1"/>
    <col min="1566" max="1566" width="5.44140625" style="18" customWidth="1"/>
    <col min="1567" max="1567" width="12.6640625" style="18" customWidth="1"/>
    <col min="1568" max="1568" width="14" style="18" customWidth="1"/>
    <col min="1569" max="1569" width="5.33203125" style="18" customWidth="1"/>
    <col min="1570" max="1570" width="5.5546875" style="18" customWidth="1"/>
    <col min="1571" max="1571" width="4.88671875" style="18" customWidth="1"/>
    <col min="1572" max="1572" width="7.44140625" style="18"/>
    <col min="1573" max="1573" width="14.21875" style="18" customWidth="1"/>
    <col min="1574" max="1792" width="7.44140625" style="18"/>
    <col min="1793" max="1793" width="15.77734375" style="18" customWidth="1"/>
    <col min="1794" max="1794" width="10.21875" style="18" bestFit="1" customWidth="1"/>
    <col min="1795" max="1795" width="4.44140625" style="18" customWidth="1"/>
    <col min="1796" max="1796" width="5.33203125" style="18" customWidth="1"/>
    <col min="1797" max="1797" width="3.5546875" style="18" customWidth="1"/>
    <col min="1798" max="1798" width="5.33203125" style="18" customWidth="1"/>
    <col min="1799" max="1799" width="13.6640625" style="18" customWidth="1"/>
    <col min="1800" max="1800" width="27.33203125" style="18" customWidth="1"/>
    <col min="1801" max="1801" width="16.33203125" style="18" customWidth="1"/>
    <col min="1802" max="1802" width="18.44140625" style="18" customWidth="1"/>
    <col min="1803" max="1803" width="11.21875" style="18" customWidth="1"/>
    <col min="1804" max="1804" width="4.5546875" style="18" customWidth="1"/>
    <col min="1805" max="1805" width="26.5546875" style="18" customWidth="1"/>
    <col min="1806" max="1806" width="8.88671875" style="18" customWidth="1"/>
    <col min="1807" max="1807" width="9.21875" style="18" customWidth="1"/>
    <col min="1808" max="1808" width="4" style="18" customWidth="1"/>
    <col min="1809" max="1809" width="14.21875" style="18" customWidth="1"/>
    <col min="1810" max="1810" width="15.33203125" style="18" customWidth="1"/>
    <col min="1811" max="1811" width="0.21875" style="18" customWidth="1"/>
    <col min="1812" max="1812" width="13" style="18" customWidth="1"/>
    <col min="1813" max="1813" width="8.88671875" style="18" customWidth="1"/>
    <col min="1814" max="1814" width="2.33203125" style="18" customWidth="1"/>
    <col min="1815" max="1815" width="3.77734375" style="18" customWidth="1"/>
    <col min="1816" max="1820" width="4.109375" style="18" customWidth="1"/>
    <col min="1821" max="1821" width="4.5546875" style="18" customWidth="1"/>
    <col min="1822" max="1822" width="5.44140625" style="18" customWidth="1"/>
    <col min="1823" max="1823" width="12.6640625" style="18" customWidth="1"/>
    <col min="1824" max="1824" width="14" style="18" customWidth="1"/>
    <col min="1825" max="1825" width="5.33203125" style="18" customWidth="1"/>
    <col min="1826" max="1826" width="5.5546875" style="18" customWidth="1"/>
    <col min="1827" max="1827" width="4.88671875" style="18" customWidth="1"/>
    <col min="1828" max="1828" width="7.44140625" style="18"/>
    <col min="1829" max="1829" width="14.21875" style="18" customWidth="1"/>
    <col min="1830" max="2048" width="7.44140625" style="18"/>
    <col min="2049" max="2049" width="15.77734375" style="18" customWidth="1"/>
    <col min="2050" max="2050" width="10.21875" style="18" bestFit="1" customWidth="1"/>
    <col min="2051" max="2051" width="4.44140625" style="18" customWidth="1"/>
    <col min="2052" max="2052" width="5.33203125" style="18" customWidth="1"/>
    <col min="2053" max="2053" width="3.5546875" style="18" customWidth="1"/>
    <col min="2054" max="2054" width="5.33203125" style="18" customWidth="1"/>
    <col min="2055" max="2055" width="13.6640625" style="18" customWidth="1"/>
    <col min="2056" max="2056" width="27.33203125" style="18" customWidth="1"/>
    <col min="2057" max="2057" width="16.33203125" style="18" customWidth="1"/>
    <col min="2058" max="2058" width="18.44140625" style="18" customWidth="1"/>
    <col min="2059" max="2059" width="11.21875" style="18" customWidth="1"/>
    <col min="2060" max="2060" width="4.5546875" style="18" customWidth="1"/>
    <col min="2061" max="2061" width="26.5546875" style="18" customWidth="1"/>
    <col min="2062" max="2062" width="8.88671875" style="18" customWidth="1"/>
    <col min="2063" max="2063" width="9.21875" style="18" customWidth="1"/>
    <col min="2064" max="2064" width="4" style="18" customWidth="1"/>
    <col min="2065" max="2065" width="14.21875" style="18" customWidth="1"/>
    <col min="2066" max="2066" width="15.33203125" style="18" customWidth="1"/>
    <col min="2067" max="2067" width="0.21875" style="18" customWidth="1"/>
    <col min="2068" max="2068" width="13" style="18" customWidth="1"/>
    <col min="2069" max="2069" width="8.88671875" style="18" customWidth="1"/>
    <col min="2070" max="2070" width="2.33203125" style="18" customWidth="1"/>
    <col min="2071" max="2071" width="3.77734375" style="18" customWidth="1"/>
    <col min="2072" max="2076" width="4.109375" style="18" customWidth="1"/>
    <col min="2077" max="2077" width="4.5546875" style="18" customWidth="1"/>
    <col min="2078" max="2078" width="5.44140625" style="18" customWidth="1"/>
    <col min="2079" max="2079" width="12.6640625" style="18" customWidth="1"/>
    <col min="2080" max="2080" width="14" style="18" customWidth="1"/>
    <col min="2081" max="2081" width="5.33203125" style="18" customWidth="1"/>
    <col min="2082" max="2082" width="5.5546875" style="18" customWidth="1"/>
    <col min="2083" max="2083" width="4.88671875" style="18" customWidth="1"/>
    <col min="2084" max="2084" width="7.44140625" style="18"/>
    <col min="2085" max="2085" width="14.21875" style="18" customWidth="1"/>
    <col min="2086" max="2304" width="7.44140625" style="18"/>
    <col min="2305" max="2305" width="15.77734375" style="18" customWidth="1"/>
    <col min="2306" max="2306" width="10.21875" style="18" bestFit="1" customWidth="1"/>
    <col min="2307" max="2307" width="4.44140625" style="18" customWidth="1"/>
    <col min="2308" max="2308" width="5.33203125" style="18" customWidth="1"/>
    <col min="2309" max="2309" width="3.5546875" style="18" customWidth="1"/>
    <col min="2310" max="2310" width="5.33203125" style="18" customWidth="1"/>
    <col min="2311" max="2311" width="13.6640625" style="18" customWidth="1"/>
    <col min="2312" max="2312" width="27.33203125" style="18" customWidth="1"/>
    <col min="2313" max="2313" width="16.33203125" style="18" customWidth="1"/>
    <col min="2314" max="2314" width="18.44140625" style="18" customWidth="1"/>
    <col min="2315" max="2315" width="11.21875" style="18" customWidth="1"/>
    <col min="2316" max="2316" width="4.5546875" style="18" customWidth="1"/>
    <col min="2317" max="2317" width="26.5546875" style="18" customWidth="1"/>
    <col min="2318" max="2318" width="8.88671875" style="18" customWidth="1"/>
    <col min="2319" max="2319" width="9.21875" style="18" customWidth="1"/>
    <col min="2320" max="2320" width="4" style="18" customWidth="1"/>
    <col min="2321" max="2321" width="14.21875" style="18" customWidth="1"/>
    <col min="2322" max="2322" width="15.33203125" style="18" customWidth="1"/>
    <col min="2323" max="2323" width="0.21875" style="18" customWidth="1"/>
    <col min="2324" max="2324" width="13" style="18" customWidth="1"/>
    <col min="2325" max="2325" width="8.88671875" style="18" customWidth="1"/>
    <col min="2326" max="2326" width="2.33203125" style="18" customWidth="1"/>
    <col min="2327" max="2327" width="3.77734375" style="18" customWidth="1"/>
    <col min="2328" max="2332" width="4.109375" style="18" customWidth="1"/>
    <col min="2333" max="2333" width="4.5546875" style="18" customWidth="1"/>
    <col min="2334" max="2334" width="5.44140625" style="18" customWidth="1"/>
    <col min="2335" max="2335" width="12.6640625" style="18" customWidth="1"/>
    <col min="2336" max="2336" width="14" style="18" customWidth="1"/>
    <col min="2337" max="2337" width="5.33203125" style="18" customWidth="1"/>
    <col min="2338" max="2338" width="5.5546875" style="18" customWidth="1"/>
    <col min="2339" max="2339" width="4.88671875" style="18" customWidth="1"/>
    <col min="2340" max="2340" width="7.44140625" style="18"/>
    <col min="2341" max="2341" width="14.21875" style="18" customWidth="1"/>
    <col min="2342" max="2560" width="7.44140625" style="18"/>
    <col min="2561" max="2561" width="15.77734375" style="18" customWidth="1"/>
    <col min="2562" max="2562" width="10.21875" style="18" bestFit="1" customWidth="1"/>
    <col min="2563" max="2563" width="4.44140625" style="18" customWidth="1"/>
    <col min="2564" max="2564" width="5.33203125" style="18" customWidth="1"/>
    <col min="2565" max="2565" width="3.5546875" style="18" customWidth="1"/>
    <col min="2566" max="2566" width="5.33203125" style="18" customWidth="1"/>
    <col min="2567" max="2567" width="13.6640625" style="18" customWidth="1"/>
    <col min="2568" max="2568" width="27.33203125" style="18" customWidth="1"/>
    <col min="2569" max="2569" width="16.33203125" style="18" customWidth="1"/>
    <col min="2570" max="2570" width="18.44140625" style="18" customWidth="1"/>
    <col min="2571" max="2571" width="11.21875" style="18" customWidth="1"/>
    <col min="2572" max="2572" width="4.5546875" style="18" customWidth="1"/>
    <col min="2573" max="2573" width="26.5546875" style="18" customWidth="1"/>
    <col min="2574" max="2574" width="8.88671875" style="18" customWidth="1"/>
    <col min="2575" max="2575" width="9.21875" style="18" customWidth="1"/>
    <col min="2576" max="2576" width="4" style="18" customWidth="1"/>
    <col min="2577" max="2577" width="14.21875" style="18" customWidth="1"/>
    <col min="2578" max="2578" width="15.33203125" style="18" customWidth="1"/>
    <col min="2579" max="2579" width="0.21875" style="18" customWidth="1"/>
    <col min="2580" max="2580" width="13" style="18" customWidth="1"/>
    <col min="2581" max="2581" width="8.88671875" style="18" customWidth="1"/>
    <col min="2582" max="2582" width="2.33203125" style="18" customWidth="1"/>
    <col min="2583" max="2583" width="3.77734375" style="18" customWidth="1"/>
    <col min="2584" max="2588" width="4.109375" style="18" customWidth="1"/>
    <col min="2589" max="2589" width="4.5546875" style="18" customWidth="1"/>
    <col min="2590" max="2590" width="5.44140625" style="18" customWidth="1"/>
    <col min="2591" max="2591" width="12.6640625" style="18" customWidth="1"/>
    <col min="2592" max="2592" width="14" style="18" customWidth="1"/>
    <col min="2593" max="2593" width="5.33203125" style="18" customWidth="1"/>
    <col min="2594" max="2594" width="5.5546875" style="18" customWidth="1"/>
    <col min="2595" max="2595" width="4.88671875" style="18" customWidth="1"/>
    <col min="2596" max="2596" width="7.44140625" style="18"/>
    <col min="2597" max="2597" width="14.21875" style="18" customWidth="1"/>
    <col min="2598" max="2816" width="7.44140625" style="18"/>
    <col min="2817" max="2817" width="15.77734375" style="18" customWidth="1"/>
    <col min="2818" max="2818" width="10.21875" style="18" bestFit="1" customWidth="1"/>
    <col min="2819" max="2819" width="4.44140625" style="18" customWidth="1"/>
    <col min="2820" max="2820" width="5.33203125" style="18" customWidth="1"/>
    <col min="2821" max="2821" width="3.5546875" style="18" customWidth="1"/>
    <col min="2822" max="2822" width="5.33203125" style="18" customWidth="1"/>
    <col min="2823" max="2823" width="13.6640625" style="18" customWidth="1"/>
    <col min="2824" max="2824" width="27.33203125" style="18" customWidth="1"/>
    <col min="2825" max="2825" width="16.33203125" style="18" customWidth="1"/>
    <col min="2826" max="2826" width="18.44140625" style="18" customWidth="1"/>
    <col min="2827" max="2827" width="11.21875" style="18" customWidth="1"/>
    <col min="2828" max="2828" width="4.5546875" style="18" customWidth="1"/>
    <col min="2829" max="2829" width="26.5546875" style="18" customWidth="1"/>
    <col min="2830" max="2830" width="8.88671875" style="18" customWidth="1"/>
    <col min="2831" max="2831" width="9.21875" style="18" customWidth="1"/>
    <col min="2832" max="2832" width="4" style="18" customWidth="1"/>
    <col min="2833" max="2833" width="14.21875" style="18" customWidth="1"/>
    <col min="2834" max="2834" width="15.33203125" style="18" customWidth="1"/>
    <col min="2835" max="2835" width="0.21875" style="18" customWidth="1"/>
    <col min="2836" max="2836" width="13" style="18" customWidth="1"/>
    <col min="2837" max="2837" width="8.88671875" style="18" customWidth="1"/>
    <col min="2838" max="2838" width="2.33203125" style="18" customWidth="1"/>
    <col min="2839" max="2839" width="3.77734375" style="18" customWidth="1"/>
    <col min="2840" max="2844" width="4.109375" style="18" customWidth="1"/>
    <col min="2845" max="2845" width="4.5546875" style="18" customWidth="1"/>
    <col min="2846" max="2846" width="5.44140625" style="18" customWidth="1"/>
    <col min="2847" max="2847" width="12.6640625" style="18" customWidth="1"/>
    <col min="2848" max="2848" width="14" style="18" customWidth="1"/>
    <col min="2849" max="2849" width="5.33203125" style="18" customWidth="1"/>
    <col min="2850" max="2850" width="5.5546875" style="18" customWidth="1"/>
    <col min="2851" max="2851" width="4.88671875" style="18" customWidth="1"/>
    <col min="2852" max="2852" width="7.44140625" style="18"/>
    <col min="2853" max="2853" width="14.21875" style="18" customWidth="1"/>
    <col min="2854" max="3072" width="7.44140625" style="18"/>
    <col min="3073" max="3073" width="15.77734375" style="18" customWidth="1"/>
    <col min="3074" max="3074" width="10.21875" style="18" bestFit="1" customWidth="1"/>
    <col min="3075" max="3075" width="4.44140625" style="18" customWidth="1"/>
    <col min="3076" max="3076" width="5.33203125" style="18" customWidth="1"/>
    <col min="3077" max="3077" width="3.5546875" style="18" customWidth="1"/>
    <col min="3078" max="3078" width="5.33203125" style="18" customWidth="1"/>
    <col min="3079" max="3079" width="13.6640625" style="18" customWidth="1"/>
    <col min="3080" max="3080" width="27.33203125" style="18" customWidth="1"/>
    <col min="3081" max="3081" width="16.33203125" style="18" customWidth="1"/>
    <col min="3082" max="3082" width="18.44140625" style="18" customWidth="1"/>
    <col min="3083" max="3083" width="11.21875" style="18" customWidth="1"/>
    <col min="3084" max="3084" width="4.5546875" style="18" customWidth="1"/>
    <col min="3085" max="3085" width="26.5546875" style="18" customWidth="1"/>
    <col min="3086" max="3086" width="8.88671875" style="18" customWidth="1"/>
    <col min="3087" max="3087" width="9.21875" style="18" customWidth="1"/>
    <col min="3088" max="3088" width="4" style="18" customWidth="1"/>
    <col min="3089" max="3089" width="14.21875" style="18" customWidth="1"/>
    <col min="3090" max="3090" width="15.33203125" style="18" customWidth="1"/>
    <col min="3091" max="3091" width="0.21875" style="18" customWidth="1"/>
    <col min="3092" max="3092" width="13" style="18" customWidth="1"/>
    <col min="3093" max="3093" width="8.88671875" style="18" customWidth="1"/>
    <col min="3094" max="3094" width="2.33203125" style="18" customWidth="1"/>
    <col min="3095" max="3095" width="3.77734375" style="18" customWidth="1"/>
    <col min="3096" max="3100" width="4.109375" style="18" customWidth="1"/>
    <col min="3101" max="3101" width="4.5546875" style="18" customWidth="1"/>
    <col min="3102" max="3102" width="5.44140625" style="18" customWidth="1"/>
    <col min="3103" max="3103" width="12.6640625" style="18" customWidth="1"/>
    <col min="3104" max="3104" width="14" style="18" customWidth="1"/>
    <col min="3105" max="3105" width="5.33203125" style="18" customWidth="1"/>
    <col min="3106" max="3106" width="5.5546875" style="18" customWidth="1"/>
    <col min="3107" max="3107" width="4.88671875" style="18" customWidth="1"/>
    <col min="3108" max="3108" width="7.44140625" style="18"/>
    <col min="3109" max="3109" width="14.21875" style="18" customWidth="1"/>
    <col min="3110" max="3328" width="7.44140625" style="18"/>
    <col min="3329" max="3329" width="15.77734375" style="18" customWidth="1"/>
    <col min="3330" max="3330" width="10.21875" style="18" bestFit="1" customWidth="1"/>
    <col min="3331" max="3331" width="4.44140625" style="18" customWidth="1"/>
    <col min="3332" max="3332" width="5.33203125" style="18" customWidth="1"/>
    <col min="3333" max="3333" width="3.5546875" style="18" customWidth="1"/>
    <col min="3334" max="3334" width="5.33203125" style="18" customWidth="1"/>
    <col min="3335" max="3335" width="13.6640625" style="18" customWidth="1"/>
    <col min="3336" max="3336" width="27.33203125" style="18" customWidth="1"/>
    <col min="3337" max="3337" width="16.33203125" style="18" customWidth="1"/>
    <col min="3338" max="3338" width="18.44140625" style="18" customWidth="1"/>
    <col min="3339" max="3339" width="11.21875" style="18" customWidth="1"/>
    <col min="3340" max="3340" width="4.5546875" style="18" customWidth="1"/>
    <col min="3341" max="3341" width="26.5546875" style="18" customWidth="1"/>
    <col min="3342" max="3342" width="8.88671875" style="18" customWidth="1"/>
    <col min="3343" max="3343" width="9.21875" style="18" customWidth="1"/>
    <col min="3344" max="3344" width="4" style="18" customWidth="1"/>
    <col min="3345" max="3345" width="14.21875" style="18" customWidth="1"/>
    <col min="3346" max="3346" width="15.33203125" style="18" customWidth="1"/>
    <col min="3347" max="3347" width="0.21875" style="18" customWidth="1"/>
    <col min="3348" max="3348" width="13" style="18" customWidth="1"/>
    <col min="3349" max="3349" width="8.88671875" style="18" customWidth="1"/>
    <col min="3350" max="3350" width="2.33203125" style="18" customWidth="1"/>
    <col min="3351" max="3351" width="3.77734375" style="18" customWidth="1"/>
    <col min="3352" max="3356" width="4.109375" style="18" customWidth="1"/>
    <col min="3357" max="3357" width="4.5546875" style="18" customWidth="1"/>
    <col min="3358" max="3358" width="5.44140625" style="18" customWidth="1"/>
    <col min="3359" max="3359" width="12.6640625" style="18" customWidth="1"/>
    <col min="3360" max="3360" width="14" style="18" customWidth="1"/>
    <col min="3361" max="3361" width="5.33203125" style="18" customWidth="1"/>
    <col min="3362" max="3362" width="5.5546875" style="18" customWidth="1"/>
    <col min="3363" max="3363" width="4.88671875" style="18" customWidth="1"/>
    <col min="3364" max="3364" width="7.44140625" style="18"/>
    <col min="3365" max="3365" width="14.21875" style="18" customWidth="1"/>
    <col min="3366" max="3584" width="7.44140625" style="18"/>
    <col min="3585" max="3585" width="15.77734375" style="18" customWidth="1"/>
    <col min="3586" max="3586" width="10.21875" style="18" bestFit="1" customWidth="1"/>
    <col min="3587" max="3587" width="4.44140625" style="18" customWidth="1"/>
    <col min="3588" max="3588" width="5.33203125" style="18" customWidth="1"/>
    <col min="3589" max="3589" width="3.5546875" style="18" customWidth="1"/>
    <col min="3590" max="3590" width="5.33203125" style="18" customWidth="1"/>
    <col min="3591" max="3591" width="13.6640625" style="18" customWidth="1"/>
    <col min="3592" max="3592" width="27.33203125" style="18" customWidth="1"/>
    <col min="3593" max="3593" width="16.33203125" style="18" customWidth="1"/>
    <col min="3594" max="3594" width="18.44140625" style="18" customWidth="1"/>
    <col min="3595" max="3595" width="11.21875" style="18" customWidth="1"/>
    <col min="3596" max="3596" width="4.5546875" style="18" customWidth="1"/>
    <col min="3597" max="3597" width="26.5546875" style="18" customWidth="1"/>
    <col min="3598" max="3598" width="8.88671875" style="18" customWidth="1"/>
    <col min="3599" max="3599" width="9.21875" style="18" customWidth="1"/>
    <col min="3600" max="3600" width="4" style="18" customWidth="1"/>
    <col min="3601" max="3601" width="14.21875" style="18" customWidth="1"/>
    <col min="3602" max="3602" width="15.33203125" style="18" customWidth="1"/>
    <col min="3603" max="3603" width="0.21875" style="18" customWidth="1"/>
    <col min="3604" max="3604" width="13" style="18" customWidth="1"/>
    <col min="3605" max="3605" width="8.88671875" style="18" customWidth="1"/>
    <col min="3606" max="3606" width="2.33203125" style="18" customWidth="1"/>
    <col min="3607" max="3607" width="3.77734375" style="18" customWidth="1"/>
    <col min="3608" max="3612" width="4.109375" style="18" customWidth="1"/>
    <col min="3613" max="3613" width="4.5546875" style="18" customWidth="1"/>
    <col min="3614" max="3614" width="5.44140625" style="18" customWidth="1"/>
    <col min="3615" max="3615" width="12.6640625" style="18" customWidth="1"/>
    <col min="3616" max="3616" width="14" style="18" customWidth="1"/>
    <col min="3617" max="3617" width="5.33203125" style="18" customWidth="1"/>
    <col min="3618" max="3618" width="5.5546875" style="18" customWidth="1"/>
    <col min="3619" max="3619" width="4.88671875" style="18" customWidth="1"/>
    <col min="3620" max="3620" width="7.44140625" style="18"/>
    <col min="3621" max="3621" width="14.21875" style="18" customWidth="1"/>
    <col min="3622" max="3840" width="7.44140625" style="18"/>
    <col min="3841" max="3841" width="15.77734375" style="18" customWidth="1"/>
    <col min="3842" max="3842" width="10.21875" style="18" bestFit="1" customWidth="1"/>
    <col min="3843" max="3843" width="4.44140625" style="18" customWidth="1"/>
    <col min="3844" max="3844" width="5.33203125" style="18" customWidth="1"/>
    <col min="3845" max="3845" width="3.5546875" style="18" customWidth="1"/>
    <col min="3846" max="3846" width="5.33203125" style="18" customWidth="1"/>
    <col min="3847" max="3847" width="13.6640625" style="18" customWidth="1"/>
    <col min="3848" max="3848" width="27.33203125" style="18" customWidth="1"/>
    <col min="3849" max="3849" width="16.33203125" style="18" customWidth="1"/>
    <col min="3850" max="3850" width="18.44140625" style="18" customWidth="1"/>
    <col min="3851" max="3851" width="11.21875" style="18" customWidth="1"/>
    <col min="3852" max="3852" width="4.5546875" style="18" customWidth="1"/>
    <col min="3853" max="3853" width="26.5546875" style="18" customWidth="1"/>
    <col min="3854" max="3854" width="8.88671875" style="18" customWidth="1"/>
    <col min="3855" max="3855" width="9.21875" style="18" customWidth="1"/>
    <col min="3856" max="3856" width="4" style="18" customWidth="1"/>
    <col min="3857" max="3857" width="14.21875" style="18" customWidth="1"/>
    <col min="3858" max="3858" width="15.33203125" style="18" customWidth="1"/>
    <col min="3859" max="3859" width="0.21875" style="18" customWidth="1"/>
    <col min="3860" max="3860" width="13" style="18" customWidth="1"/>
    <col min="3861" max="3861" width="8.88671875" style="18" customWidth="1"/>
    <col min="3862" max="3862" width="2.33203125" style="18" customWidth="1"/>
    <col min="3863" max="3863" width="3.77734375" style="18" customWidth="1"/>
    <col min="3864" max="3868" width="4.109375" style="18" customWidth="1"/>
    <col min="3869" max="3869" width="4.5546875" style="18" customWidth="1"/>
    <col min="3870" max="3870" width="5.44140625" style="18" customWidth="1"/>
    <col min="3871" max="3871" width="12.6640625" style="18" customWidth="1"/>
    <col min="3872" max="3872" width="14" style="18" customWidth="1"/>
    <col min="3873" max="3873" width="5.33203125" style="18" customWidth="1"/>
    <col min="3874" max="3874" width="5.5546875" style="18" customWidth="1"/>
    <col min="3875" max="3875" width="4.88671875" style="18" customWidth="1"/>
    <col min="3876" max="3876" width="7.44140625" style="18"/>
    <col min="3877" max="3877" width="14.21875" style="18" customWidth="1"/>
    <col min="3878" max="4096" width="7.44140625" style="18"/>
    <col min="4097" max="4097" width="15.77734375" style="18" customWidth="1"/>
    <col min="4098" max="4098" width="10.21875" style="18" bestFit="1" customWidth="1"/>
    <col min="4099" max="4099" width="4.44140625" style="18" customWidth="1"/>
    <col min="4100" max="4100" width="5.33203125" style="18" customWidth="1"/>
    <col min="4101" max="4101" width="3.5546875" style="18" customWidth="1"/>
    <col min="4102" max="4102" width="5.33203125" style="18" customWidth="1"/>
    <col min="4103" max="4103" width="13.6640625" style="18" customWidth="1"/>
    <col min="4104" max="4104" width="27.33203125" style="18" customWidth="1"/>
    <col min="4105" max="4105" width="16.33203125" style="18" customWidth="1"/>
    <col min="4106" max="4106" width="18.44140625" style="18" customWidth="1"/>
    <col min="4107" max="4107" width="11.21875" style="18" customWidth="1"/>
    <col min="4108" max="4108" width="4.5546875" style="18" customWidth="1"/>
    <col min="4109" max="4109" width="26.5546875" style="18" customWidth="1"/>
    <col min="4110" max="4110" width="8.88671875" style="18" customWidth="1"/>
    <col min="4111" max="4111" width="9.21875" style="18" customWidth="1"/>
    <col min="4112" max="4112" width="4" style="18" customWidth="1"/>
    <col min="4113" max="4113" width="14.21875" style="18" customWidth="1"/>
    <col min="4114" max="4114" width="15.33203125" style="18" customWidth="1"/>
    <col min="4115" max="4115" width="0.21875" style="18" customWidth="1"/>
    <col min="4116" max="4116" width="13" style="18" customWidth="1"/>
    <col min="4117" max="4117" width="8.88671875" style="18" customWidth="1"/>
    <col min="4118" max="4118" width="2.33203125" style="18" customWidth="1"/>
    <col min="4119" max="4119" width="3.77734375" style="18" customWidth="1"/>
    <col min="4120" max="4124" width="4.109375" style="18" customWidth="1"/>
    <col min="4125" max="4125" width="4.5546875" style="18" customWidth="1"/>
    <col min="4126" max="4126" width="5.44140625" style="18" customWidth="1"/>
    <col min="4127" max="4127" width="12.6640625" style="18" customWidth="1"/>
    <col min="4128" max="4128" width="14" style="18" customWidth="1"/>
    <col min="4129" max="4129" width="5.33203125" style="18" customWidth="1"/>
    <col min="4130" max="4130" width="5.5546875" style="18" customWidth="1"/>
    <col min="4131" max="4131" width="4.88671875" style="18" customWidth="1"/>
    <col min="4132" max="4132" width="7.44140625" style="18"/>
    <col min="4133" max="4133" width="14.21875" style="18" customWidth="1"/>
    <col min="4134" max="4352" width="7.44140625" style="18"/>
    <col min="4353" max="4353" width="15.77734375" style="18" customWidth="1"/>
    <col min="4354" max="4354" width="10.21875" style="18" bestFit="1" customWidth="1"/>
    <col min="4355" max="4355" width="4.44140625" style="18" customWidth="1"/>
    <col min="4356" max="4356" width="5.33203125" style="18" customWidth="1"/>
    <col min="4357" max="4357" width="3.5546875" style="18" customWidth="1"/>
    <col min="4358" max="4358" width="5.33203125" style="18" customWidth="1"/>
    <col min="4359" max="4359" width="13.6640625" style="18" customWidth="1"/>
    <col min="4360" max="4360" width="27.33203125" style="18" customWidth="1"/>
    <col min="4361" max="4361" width="16.33203125" style="18" customWidth="1"/>
    <col min="4362" max="4362" width="18.44140625" style="18" customWidth="1"/>
    <col min="4363" max="4363" width="11.21875" style="18" customWidth="1"/>
    <col min="4364" max="4364" width="4.5546875" style="18" customWidth="1"/>
    <col min="4365" max="4365" width="26.5546875" style="18" customWidth="1"/>
    <col min="4366" max="4366" width="8.88671875" style="18" customWidth="1"/>
    <col min="4367" max="4367" width="9.21875" style="18" customWidth="1"/>
    <col min="4368" max="4368" width="4" style="18" customWidth="1"/>
    <col min="4369" max="4369" width="14.21875" style="18" customWidth="1"/>
    <col min="4370" max="4370" width="15.33203125" style="18" customWidth="1"/>
    <col min="4371" max="4371" width="0.21875" style="18" customWidth="1"/>
    <col min="4372" max="4372" width="13" style="18" customWidth="1"/>
    <col min="4373" max="4373" width="8.88671875" style="18" customWidth="1"/>
    <col min="4374" max="4374" width="2.33203125" style="18" customWidth="1"/>
    <col min="4375" max="4375" width="3.77734375" style="18" customWidth="1"/>
    <col min="4376" max="4380" width="4.109375" style="18" customWidth="1"/>
    <col min="4381" max="4381" width="4.5546875" style="18" customWidth="1"/>
    <col min="4382" max="4382" width="5.44140625" style="18" customWidth="1"/>
    <col min="4383" max="4383" width="12.6640625" style="18" customWidth="1"/>
    <col min="4384" max="4384" width="14" style="18" customWidth="1"/>
    <col min="4385" max="4385" width="5.33203125" style="18" customWidth="1"/>
    <col min="4386" max="4386" width="5.5546875" style="18" customWidth="1"/>
    <col min="4387" max="4387" width="4.88671875" style="18" customWidth="1"/>
    <col min="4388" max="4388" width="7.44140625" style="18"/>
    <col min="4389" max="4389" width="14.21875" style="18" customWidth="1"/>
    <col min="4390" max="4608" width="7.44140625" style="18"/>
    <col min="4609" max="4609" width="15.77734375" style="18" customWidth="1"/>
    <col min="4610" max="4610" width="10.21875" style="18" bestFit="1" customWidth="1"/>
    <col min="4611" max="4611" width="4.44140625" style="18" customWidth="1"/>
    <col min="4612" max="4612" width="5.33203125" style="18" customWidth="1"/>
    <col min="4613" max="4613" width="3.5546875" style="18" customWidth="1"/>
    <col min="4614" max="4614" width="5.33203125" style="18" customWidth="1"/>
    <col min="4615" max="4615" width="13.6640625" style="18" customWidth="1"/>
    <col min="4616" max="4616" width="27.33203125" style="18" customWidth="1"/>
    <col min="4617" max="4617" width="16.33203125" style="18" customWidth="1"/>
    <col min="4618" max="4618" width="18.44140625" style="18" customWidth="1"/>
    <col min="4619" max="4619" width="11.21875" style="18" customWidth="1"/>
    <col min="4620" max="4620" width="4.5546875" style="18" customWidth="1"/>
    <col min="4621" max="4621" width="26.5546875" style="18" customWidth="1"/>
    <col min="4622" max="4622" width="8.88671875" style="18" customWidth="1"/>
    <col min="4623" max="4623" width="9.21875" style="18" customWidth="1"/>
    <col min="4624" max="4624" width="4" style="18" customWidth="1"/>
    <col min="4625" max="4625" width="14.21875" style="18" customWidth="1"/>
    <col min="4626" max="4626" width="15.33203125" style="18" customWidth="1"/>
    <col min="4627" max="4627" width="0.21875" style="18" customWidth="1"/>
    <col min="4628" max="4628" width="13" style="18" customWidth="1"/>
    <col min="4629" max="4629" width="8.88671875" style="18" customWidth="1"/>
    <col min="4630" max="4630" width="2.33203125" style="18" customWidth="1"/>
    <col min="4631" max="4631" width="3.77734375" style="18" customWidth="1"/>
    <col min="4632" max="4636" width="4.109375" style="18" customWidth="1"/>
    <col min="4637" max="4637" width="4.5546875" style="18" customWidth="1"/>
    <col min="4638" max="4638" width="5.44140625" style="18" customWidth="1"/>
    <col min="4639" max="4639" width="12.6640625" style="18" customWidth="1"/>
    <col min="4640" max="4640" width="14" style="18" customWidth="1"/>
    <col min="4641" max="4641" width="5.33203125" style="18" customWidth="1"/>
    <col min="4642" max="4642" width="5.5546875" style="18" customWidth="1"/>
    <col min="4643" max="4643" width="4.88671875" style="18" customWidth="1"/>
    <col min="4644" max="4644" width="7.44140625" style="18"/>
    <col min="4645" max="4645" width="14.21875" style="18" customWidth="1"/>
    <col min="4646" max="4864" width="7.44140625" style="18"/>
    <col min="4865" max="4865" width="15.77734375" style="18" customWidth="1"/>
    <col min="4866" max="4866" width="10.21875" style="18" bestFit="1" customWidth="1"/>
    <col min="4867" max="4867" width="4.44140625" style="18" customWidth="1"/>
    <col min="4868" max="4868" width="5.33203125" style="18" customWidth="1"/>
    <col min="4869" max="4869" width="3.5546875" style="18" customWidth="1"/>
    <col min="4870" max="4870" width="5.33203125" style="18" customWidth="1"/>
    <col min="4871" max="4871" width="13.6640625" style="18" customWidth="1"/>
    <col min="4872" max="4872" width="27.33203125" style="18" customWidth="1"/>
    <col min="4873" max="4873" width="16.33203125" style="18" customWidth="1"/>
    <col min="4874" max="4874" width="18.44140625" style="18" customWidth="1"/>
    <col min="4875" max="4875" width="11.21875" style="18" customWidth="1"/>
    <col min="4876" max="4876" width="4.5546875" style="18" customWidth="1"/>
    <col min="4877" max="4877" width="26.5546875" style="18" customWidth="1"/>
    <col min="4878" max="4878" width="8.88671875" style="18" customWidth="1"/>
    <col min="4879" max="4879" width="9.21875" style="18" customWidth="1"/>
    <col min="4880" max="4880" width="4" style="18" customWidth="1"/>
    <col min="4881" max="4881" width="14.21875" style="18" customWidth="1"/>
    <col min="4882" max="4882" width="15.33203125" style="18" customWidth="1"/>
    <col min="4883" max="4883" width="0.21875" style="18" customWidth="1"/>
    <col min="4884" max="4884" width="13" style="18" customWidth="1"/>
    <col min="4885" max="4885" width="8.88671875" style="18" customWidth="1"/>
    <col min="4886" max="4886" width="2.33203125" style="18" customWidth="1"/>
    <col min="4887" max="4887" width="3.77734375" style="18" customWidth="1"/>
    <col min="4888" max="4892" width="4.109375" style="18" customWidth="1"/>
    <col min="4893" max="4893" width="4.5546875" style="18" customWidth="1"/>
    <col min="4894" max="4894" width="5.44140625" style="18" customWidth="1"/>
    <col min="4895" max="4895" width="12.6640625" style="18" customWidth="1"/>
    <col min="4896" max="4896" width="14" style="18" customWidth="1"/>
    <col min="4897" max="4897" width="5.33203125" style="18" customWidth="1"/>
    <col min="4898" max="4898" width="5.5546875" style="18" customWidth="1"/>
    <col min="4899" max="4899" width="4.88671875" style="18" customWidth="1"/>
    <col min="4900" max="4900" width="7.44140625" style="18"/>
    <col min="4901" max="4901" width="14.21875" style="18" customWidth="1"/>
    <col min="4902" max="5120" width="7.44140625" style="18"/>
    <col min="5121" max="5121" width="15.77734375" style="18" customWidth="1"/>
    <col min="5122" max="5122" width="10.21875" style="18" bestFit="1" customWidth="1"/>
    <col min="5123" max="5123" width="4.44140625" style="18" customWidth="1"/>
    <col min="5124" max="5124" width="5.33203125" style="18" customWidth="1"/>
    <col min="5125" max="5125" width="3.5546875" style="18" customWidth="1"/>
    <col min="5126" max="5126" width="5.33203125" style="18" customWidth="1"/>
    <col min="5127" max="5127" width="13.6640625" style="18" customWidth="1"/>
    <col min="5128" max="5128" width="27.33203125" style="18" customWidth="1"/>
    <col min="5129" max="5129" width="16.33203125" style="18" customWidth="1"/>
    <col min="5130" max="5130" width="18.44140625" style="18" customWidth="1"/>
    <col min="5131" max="5131" width="11.21875" style="18" customWidth="1"/>
    <col min="5132" max="5132" width="4.5546875" style="18" customWidth="1"/>
    <col min="5133" max="5133" width="26.5546875" style="18" customWidth="1"/>
    <col min="5134" max="5134" width="8.88671875" style="18" customWidth="1"/>
    <col min="5135" max="5135" width="9.21875" style="18" customWidth="1"/>
    <col min="5136" max="5136" width="4" style="18" customWidth="1"/>
    <col min="5137" max="5137" width="14.21875" style="18" customWidth="1"/>
    <col min="5138" max="5138" width="15.33203125" style="18" customWidth="1"/>
    <col min="5139" max="5139" width="0.21875" style="18" customWidth="1"/>
    <col min="5140" max="5140" width="13" style="18" customWidth="1"/>
    <col min="5141" max="5141" width="8.88671875" style="18" customWidth="1"/>
    <col min="5142" max="5142" width="2.33203125" style="18" customWidth="1"/>
    <col min="5143" max="5143" width="3.77734375" style="18" customWidth="1"/>
    <col min="5144" max="5148" width="4.109375" style="18" customWidth="1"/>
    <col min="5149" max="5149" width="4.5546875" style="18" customWidth="1"/>
    <col min="5150" max="5150" width="5.44140625" style="18" customWidth="1"/>
    <col min="5151" max="5151" width="12.6640625" style="18" customWidth="1"/>
    <col min="5152" max="5152" width="14" style="18" customWidth="1"/>
    <col min="5153" max="5153" width="5.33203125" style="18" customWidth="1"/>
    <col min="5154" max="5154" width="5.5546875" style="18" customWidth="1"/>
    <col min="5155" max="5155" width="4.88671875" style="18" customWidth="1"/>
    <col min="5156" max="5156" width="7.44140625" style="18"/>
    <col min="5157" max="5157" width="14.21875" style="18" customWidth="1"/>
    <col min="5158" max="5376" width="7.44140625" style="18"/>
    <col min="5377" max="5377" width="15.77734375" style="18" customWidth="1"/>
    <col min="5378" max="5378" width="10.21875" style="18" bestFit="1" customWidth="1"/>
    <col min="5379" max="5379" width="4.44140625" style="18" customWidth="1"/>
    <col min="5380" max="5380" width="5.33203125" style="18" customWidth="1"/>
    <col min="5381" max="5381" width="3.5546875" style="18" customWidth="1"/>
    <col min="5382" max="5382" width="5.33203125" style="18" customWidth="1"/>
    <col min="5383" max="5383" width="13.6640625" style="18" customWidth="1"/>
    <col min="5384" max="5384" width="27.33203125" style="18" customWidth="1"/>
    <col min="5385" max="5385" width="16.33203125" style="18" customWidth="1"/>
    <col min="5386" max="5386" width="18.44140625" style="18" customWidth="1"/>
    <col min="5387" max="5387" width="11.21875" style="18" customWidth="1"/>
    <col min="5388" max="5388" width="4.5546875" style="18" customWidth="1"/>
    <col min="5389" max="5389" width="26.5546875" style="18" customWidth="1"/>
    <col min="5390" max="5390" width="8.88671875" style="18" customWidth="1"/>
    <col min="5391" max="5391" width="9.21875" style="18" customWidth="1"/>
    <col min="5392" max="5392" width="4" style="18" customWidth="1"/>
    <col min="5393" max="5393" width="14.21875" style="18" customWidth="1"/>
    <col min="5394" max="5394" width="15.33203125" style="18" customWidth="1"/>
    <col min="5395" max="5395" width="0.21875" style="18" customWidth="1"/>
    <col min="5396" max="5396" width="13" style="18" customWidth="1"/>
    <col min="5397" max="5397" width="8.88671875" style="18" customWidth="1"/>
    <col min="5398" max="5398" width="2.33203125" style="18" customWidth="1"/>
    <col min="5399" max="5399" width="3.77734375" style="18" customWidth="1"/>
    <col min="5400" max="5404" width="4.109375" style="18" customWidth="1"/>
    <col min="5405" max="5405" width="4.5546875" style="18" customWidth="1"/>
    <col min="5406" max="5406" width="5.44140625" style="18" customWidth="1"/>
    <col min="5407" max="5407" width="12.6640625" style="18" customWidth="1"/>
    <col min="5408" max="5408" width="14" style="18" customWidth="1"/>
    <col min="5409" max="5409" width="5.33203125" style="18" customWidth="1"/>
    <col min="5410" max="5410" width="5.5546875" style="18" customWidth="1"/>
    <col min="5411" max="5411" width="4.88671875" style="18" customWidth="1"/>
    <col min="5412" max="5412" width="7.44140625" style="18"/>
    <col min="5413" max="5413" width="14.21875" style="18" customWidth="1"/>
    <col min="5414" max="5632" width="7.44140625" style="18"/>
    <col min="5633" max="5633" width="15.77734375" style="18" customWidth="1"/>
    <col min="5634" max="5634" width="10.21875" style="18" bestFit="1" customWidth="1"/>
    <col min="5635" max="5635" width="4.44140625" style="18" customWidth="1"/>
    <col min="5636" max="5636" width="5.33203125" style="18" customWidth="1"/>
    <col min="5637" max="5637" width="3.5546875" style="18" customWidth="1"/>
    <col min="5638" max="5638" width="5.33203125" style="18" customWidth="1"/>
    <col min="5639" max="5639" width="13.6640625" style="18" customWidth="1"/>
    <col min="5640" max="5640" width="27.33203125" style="18" customWidth="1"/>
    <col min="5641" max="5641" width="16.33203125" style="18" customWidth="1"/>
    <col min="5642" max="5642" width="18.44140625" style="18" customWidth="1"/>
    <col min="5643" max="5643" width="11.21875" style="18" customWidth="1"/>
    <col min="5644" max="5644" width="4.5546875" style="18" customWidth="1"/>
    <col min="5645" max="5645" width="26.5546875" style="18" customWidth="1"/>
    <col min="5646" max="5646" width="8.88671875" style="18" customWidth="1"/>
    <col min="5647" max="5647" width="9.21875" style="18" customWidth="1"/>
    <col min="5648" max="5648" width="4" style="18" customWidth="1"/>
    <col min="5649" max="5649" width="14.21875" style="18" customWidth="1"/>
    <col min="5650" max="5650" width="15.33203125" style="18" customWidth="1"/>
    <col min="5651" max="5651" width="0.21875" style="18" customWidth="1"/>
    <col min="5652" max="5652" width="13" style="18" customWidth="1"/>
    <col min="5653" max="5653" width="8.88671875" style="18" customWidth="1"/>
    <col min="5654" max="5654" width="2.33203125" style="18" customWidth="1"/>
    <col min="5655" max="5655" width="3.77734375" style="18" customWidth="1"/>
    <col min="5656" max="5660" width="4.109375" style="18" customWidth="1"/>
    <col min="5661" max="5661" width="4.5546875" style="18" customWidth="1"/>
    <col min="5662" max="5662" width="5.44140625" style="18" customWidth="1"/>
    <col min="5663" max="5663" width="12.6640625" style="18" customWidth="1"/>
    <col min="5664" max="5664" width="14" style="18" customWidth="1"/>
    <col min="5665" max="5665" width="5.33203125" style="18" customWidth="1"/>
    <col min="5666" max="5666" width="5.5546875" style="18" customWidth="1"/>
    <col min="5667" max="5667" width="4.88671875" style="18" customWidth="1"/>
    <col min="5668" max="5668" width="7.44140625" style="18"/>
    <col min="5669" max="5669" width="14.21875" style="18" customWidth="1"/>
    <col min="5670" max="5888" width="7.44140625" style="18"/>
    <col min="5889" max="5889" width="15.77734375" style="18" customWidth="1"/>
    <col min="5890" max="5890" width="10.21875" style="18" bestFit="1" customWidth="1"/>
    <col min="5891" max="5891" width="4.44140625" style="18" customWidth="1"/>
    <col min="5892" max="5892" width="5.33203125" style="18" customWidth="1"/>
    <col min="5893" max="5893" width="3.5546875" style="18" customWidth="1"/>
    <col min="5894" max="5894" width="5.33203125" style="18" customWidth="1"/>
    <col min="5895" max="5895" width="13.6640625" style="18" customWidth="1"/>
    <col min="5896" max="5896" width="27.33203125" style="18" customWidth="1"/>
    <col min="5897" max="5897" width="16.33203125" style="18" customWidth="1"/>
    <col min="5898" max="5898" width="18.44140625" style="18" customWidth="1"/>
    <col min="5899" max="5899" width="11.21875" style="18" customWidth="1"/>
    <col min="5900" max="5900" width="4.5546875" style="18" customWidth="1"/>
    <col min="5901" max="5901" width="26.5546875" style="18" customWidth="1"/>
    <col min="5902" max="5902" width="8.88671875" style="18" customWidth="1"/>
    <col min="5903" max="5903" width="9.21875" style="18" customWidth="1"/>
    <col min="5904" max="5904" width="4" style="18" customWidth="1"/>
    <col min="5905" max="5905" width="14.21875" style="18" customWidth="1"/>
    <col min="5906" max="5906" width="15.33203125" style="18" customWidth="1"/>
    <col min="5907" max="5907" width="0.21875" style="18" customWidth="1"/>
    <col min="5908" max="5908" width="13" style="18" customWidth="1"/>
    <col min="5909" max="5909" width="8.88671875" style="18" customWidth="1"/>
    <col min="5910" max="5910" width="2.33203125" style="18" customWidth="1"/>
    <col min="5911" max="5911" width="3.77734375" style="18" customWidth="1"/>
    <col min="5912" max="5916" width="4.109375" style="18" customWidth="1"/>
    <col min="5917" max="5917" width="4.5546875" style="18" customWidth="1"/>
    <col min="5918" max="5918" width="5.44140625" style="18" customWidth="1"/>
    <col min="5919" max="5919" width="12.6640625" style="18" customWidth="1"/>
    <col min="5920" max="5920" width="14" style="18" customWidth="1"/>
    <col min="5921" max="5921" width="5.33203125" style="18" customWidth="1"/>
    <col min="5922" max="5922" width="5.5546875" style="18" customWidth="1"/>
    <col min="5923" max="5923" width="4.88671875" style="18" customWidth="1"/>
    <col min="5924" max="5924" width="7.44140625" style="18"/>
    <col min="5925" max="5925" width="14.21875" style="18" customWidth="1"/>
    <col min="5926" max="6144" width="7.44140625" style="18"/>
    <col min="6145" max="6145" width="15.77734375" style="18" customWidth="1"/>
    <col min="6146" max="6146" width="10.21875" style="18" bestFit="1" customWidth="1"/>
    <col min="6147" max="6147" width="4.44140625" style="18" customWidth="1"/>
    <col min="6148" max="6148" width="5.33203125" style="18" customWidth="1"/>
    <col min="6149" max="6149" width="3.5546875" style="18" customWidth="1"/>
    <col min="6150" max="6150" width="5.33203125" style="18" customWidth="1"/>
    <col min="6151" max="6151" width="13.6640625" style="18" customWidth="1"/>
    <col min="6152" max="6152" width="27.33203125" style="18" customWidth="1"/>
    <col min="6153" max="6153" width="16.33203125" style="18" customWidth="1"/>
    <col min="6154" max="6154" width="18.44140625" style="18" customWidth="1"/>
    <col min="6155" max="6155" width="11.21875" style="18" customWidth="1"/>
    <col min="6156" max="6156" width="4.5546875" style="18" customWidth="1"/>
    <col min="6157" max="6157" width="26.5546875" style="18" customWidth="1"/>
    <col min="6158" max="6158" width="8.88671875" style="18" customWidth="1"/>
    <col min="6159" max="6159" width="9.21875" style="18" customWidth="1"/>
    <col min="6160" max="6160" width="4" style="18" customWidth="1"/>
    <col min="6161" max="6161" width="14.21875" style="18" customWidth="1"/>
    <col min="6162" max="6162" width="15.33203125" style="18" customWidth="1"/>
    <col min="6163" max="6163" width="0.21875" style="18" customWidth="1"/>
    <col min="6164" max="6164" width="13" style="18" customWidth="1"/>
    <col min="6165" max="6165" width="8.88671875" style="18" customWidth="1"/>
    <col min="6166" max="6166" width="2.33203125" style="18" customWidth="1"/>
    <col min="6167" max="6167" width="3.77734375" style="18" customWidth="1"/>
    <col min="6168" max="6172" width="4.109375" style="18" customWidth="1"/>
    <col min="6173" max="6173" width="4.5546875" style="18" customWidth="1"/>
    <col min="6174" max="6174" width="5.44140625" style="18" customWidth="1"/>
    <col min="6175" max="6175" width="12.6640625" style="18" customWidth="1"/>
    <col min="6176" max="6176" width="14" style="18" customWidth="1"/>
    <col min="6177" max="6177" width="5.33203125" style="18" customWidth="1"/>
    <col min="6178" max="6178" width="5.5546875" style="18" customWidth="1"/>
    <col min="6179" max="6179" width="4.88671875" style="18" customWidth="1"/>
    <col min="6180" max="6180" width="7.44140625" style="18"/>
    <col min="6181" max="6181" width="14.21875" style="18" customWidth="1"/>
    <col min="6182" max="6400" width="7.44140625" style="18"/>
    <col min="6401" max="6401" width="15.77734375" style="18" customWidth="1"/>
    <col min="6402" max="6402" width="10.21875" style="18" bestFit="1" customWidth="1"/>
    <col min="6403" max="6403" width="4.44140625" style="18" customWidth="1"/>
    <col min="6404" max="6404" width="5.33203125" style="18" customWidth="1"/>
    <col min="6405" max="6405" width="3.5546875" style="18" customWidth="1"/>
    <col min="6406" max="6406" width="5.33203125" style="18" customWidth="1"/>
    <col min="6407" max="6407" width="13.6640625" style="18" customWidth="1"/>
    <col min="6408" max="6408" width="27.33203125" style="18" customWidth="1"/>
    <col min="6409" max="6409" width="16.33203125" style="18" customWidth="1"/>
    <col min="6410" max="6410" width="18.44140625" style="18" customWidth="1"/>
    <col min="6411" max="6411" width="11.21875" style="18" customWidth="1"/>
    <col min="6412" max="6412" width="4.5546875" style="18" customWidth="1"/>
    <col min="6413" max="6413" width="26.5546875" style="18" customWidth="1"/>
    <col min="6414" max="6414" width="8.88671875" style="18" customWidth="1"/>
    <col min="6415" max="6415" width="9.21875" style="18" customWidth="1"/>
    <col min="6416" max="6416" width="4" style="18" customWidth="1"/>
    <col min="6417" max="6417" width="14.21875" style="18" customWidth="1"/>
    <col min="6418" max="6418" width="15.33203125" style="18" customWidth="1"/>
    <col min="6419" max="6419" width="0.21875" style="18" customWidth="1"/>
    <col min="6420" max="6420" width="13" style="18" customWidth="1"/>
    <col min="6421" max="6421" width="8.88671875" style="18" customWidth="1"/>
    <col min="6422" max="6422" width="2.33203125" style="18" customWidth="1"/>
    <col min="6423" max="6423" width="3.77734375" style="18" customWidth="1"/>
    <col min="6424" max="6428" width="4.109375" style="18" customWidth="1"/>
    <col min="6429" max="6429" width="4.5546875" style="18" customWidth="1"/>
    <col min="6430" max="6430" width="5.44140625" style="18" customWidth="1"/>
    <col min="6431" max="6431" width="12.6640625" style="18" customWidth="1"/>
    <col min="6432" max="6432" width="14" style="18" customWidth="1"/>
    <col min="6433" max="6433" width="5.33203125" style="18" customWidth="1"/>
    <col min="6434" max="6434" width="5.5546875" style="18" customWidth="1"/>
    <col min="6435" max="6435" width="4.88671875" style="18" customWidth="1"/>
    <col min="6436" max="6436" width="7.44140625" style="18"/>
    <col min="6437" max="6437" width="14.21875" style="18" customWidth="1"/>
    <col min="6438" max="6656" width="7.44140625" style="18"/>
    <col min="6657" max="6657" width="15.77734375" style="18" customWidth="1"/>
    <col min="6658" max="6658" width="10.21875" style="18" bestFit="1" customWidth="1"/>
    <col min="6659" max="6659" width="4.44140625" style="18" customWidth="1"/>
    <col min="6660" max="6660" width="5.33203125" style="18" customWidth="1"/>
    <col min="6661" max="6661" width="3.5546875" style="18" customWidth="1"/>
    <col min="6662" max="6662" width="5.33203125" style="18" customWidth="1"/>
    <col min="6663" max="6663" width="13.6640625" style="18" customWidth="1"/>
    <col min="6664" max="6664" width="27.33203125" style="18" customWidth="1"/>
    <col min="6665" max="6665" width="16.33203125" style="18" customWidth="1"/>
    <col min="6666" max="6666" width="18.44140625" style="18" customWidth="1"/>
    <col min="6667" max="6667" width="11.21875" style="18" customWidth="1"/>
    <col min="6668" max="6668" width="4.5546875" style="18" customWidth="1"/>
    <col min="6669" max="6669" width="26.5546875" style="18" customWidth="1"/>
    <col min="6670" max="6670" width="8.88671875" style="18" customWidth="1"/>
    <col min="6671" max="6671" width="9.21875" style="18" customWidth="1"/>
    <col min="6672" max="6672" width="4" style="18" customWidth="1"/>
    <col min="6673" max="6673" width="14.21875" style="18" customWidth="1"/>
    <col min="6674" max="6674" width="15.33203125" style="18" customWidth="1"/>
    <col min="6675" max="6675" width="0.21875" style="18" customWidth="1"/>
    <col min="6676" max="6676" width="13" style="18" customWidth="1"/>
    <col min="6677" max="6677" width="8.88671875" style="18" customWidth="1"/>
    <col min="6678" max="6678" width="2.33203125" style="18" customWidth="1"/>
    <col min="6679" max="6679" width="3.77734375" style="18" customWidth="1"/>
    <col min="6680" max="6684" width="4.109375" style="18" customWidth="1"/>
    <col min="6685" max="6685" width="4.5546875" style="18" customWidth="1"/>
    <col min="6686" max="6686" width="5.44140625" style="18" customWidth="1"/>
    <col min="6687" max="6687" width="12.6640625" style="18" customWidth="1"/>
    <col min="6688" max="6688" width="14" style="18" customWidth="1"/>
    <col min="6689" max="6689" width="5.33203125" style="18" customWidth="1"/>
    <col min="6690" max="6690" width="5.5546875" style="18" customWidth="1"/>
    <col min="6691" max="6691" width="4.88671875" style="18" customWidth="1"/>
    <col min="6692" max="6692" width="7.44140625" style="18"/>
    <col min="6693" max="6693" width="14.21875" style="18" customWidth="1"/>
    <col min="6694" max="6912" width="7.44140625" style="18"/>
    <col min="6913" max="6913" width="15.77734375" style="18" customWidth="1"/>
    <col min="6914" max="6914" width="10.21875" style="18" bestFit="1" customWidth="1"/>
    <col min="6915" max="6915" width="4.44140625" style="18" customWidth="1"/>
    <col min="6916" max="6916" width="5.33203125" style="18" customWidth="1"/>
    <col min="6917" max="6917" width="3.5546875" style="18" customWidth="1"/>
    <col min="6918" max="6918" width="5.33203125" style="18" customWidth="1"/>
    <col min="6919" max="6919" width="13.6640625" style="18" customWidth="1"/>
    <col min="6920" max="6920" width="27.33203125" style="18" customWidth="1"/>
    <col min="6921" max="6921" width="16.33203125" style="18" customWidth="1"/>
    <col min="6922" max="6922" width="18.44140625" style="18" customWidth="1"/>
    <col min="6923" max="6923" width="11.21875" style="18" customWidth="1"/>
    <col min="6924" max="6924" width="4.5546875" style="18" customWidth="1"/>
    <col min="6925" max="6925" width="26.5546875" style="18" customWidth="1"/>
    <col min="6926" max="6926" width="8.88671875" style="18" customWidth="1"/>
    <col min="6927" max="6927" width="9.21875" style="18" customWidth="1"/>
    <col min="6928" max="6928" width="4" style="18" customWidth="1"/>
    <col min="6929" max="6929" width="14.21875" style="18" customWidth="1"/>
    <col min="6930" max="6930" width="15.33203125" style="18" customWidth="1"/>
    <col min="6931" max="6931" width="0.21875" style="18" customWidth="1"/>
    <col min="6932" max="6932" width="13" style="18" customWidth="1"/>
    <col min="6933" max="6933" width="8.88671875" style="18" customWidth="1"/>
    <col min="6934" max="6934" width="2.33203125" style="18" customWidth="1"/>
    <col min="6935" max="6935" width="3.77734375" style="18" customWidth="1"/>
    <col min="6936" max="6940" width="4.109375" style="18" customWidth="1"/>
    <col min="6941" max="6941" width="4.5546875" style="18" customWidth="1"/>
    <col min="6942" max="6942" width="5.44140625" style="18" customWidth="1"/>
    <col min="6943" max="6943" width="12.6640625" style="18" customWidth="1"/>
    <col min="6944" max="6944" width="14" style="18" customWidth="1"/>
    <col min="6945" max="6945" width="5.33203125" style="18" customWidth="1"/>
    <col min="6946" max="6946" width="5.5546875" style="18" customWidth="1"/>
    <col min="6947" max="6947" width="4.88671875" style="18" customWidth="1"/>
    <col min="6948" max="6948" width="7.44140625" style="18"/>
    <col min="6949" max="6949" width="14.21875" style="18" customWidth="1"/>
    <col min="6950" max="7168" width="7.44140625" style="18"/>
    <col min="7169" max="7169" width="15.77734375" style="18" customWidth="1"/>
    <col min="7170" max="7170" width="10.21875" style="18" bestFit="1" customWidth="1"/>
    <col min="7171" max="7171" width="4.44140625" style="18" customWidth="1"/>
    <col min="7172" max="7172" width="5.33203125" style="18" customWidth="1"/>
    <col min="7173" max="7173" width="3.5546875" style="18" customWidth="1"/>
    <col min="7174" max="7174" width="5.33203125" style="18" customWidth="1"/>
    <col min="7175" max="7175" width="13.6640625" style="18" customWidth="1"/>
    <col min="7176" max="7176" width="27.33203125" style="18" customWidth="1"/>
    <col min="7177" max="7177" width="16.33203125" style="18" customWidth="1"/>
    <col min="7178" max="7178" width="18.44140625" style="18" customWidth="1"/>
    <col min="7179" max="7179" width="11.21875" style="18" customWidth="1"/>
    <col min="7180" max="7180" width="4.5546875" style="18" customWidth="1"/>
    <col min="7181" max="7181" width="26.5546875" style="18" customWidth="1"/>
    <col min="7182" max="7182" width="8.88671875" style="18" customWidth="1"/>
    <col min="7183" max="7183" width="9.21875" style="18" customWidth="1"/>
    <col min="7184" max="7184" width="4" style="18" customWidth="1"/>
    <col min="7185" max="7185" width="14.21875" style="18" customWidth="1"/>
    <col min="7186" max="7186" width="15.33203125" style="18" customWidth="1"/>
    <col min="7187" max="7187" width="0.21875" style="18" customWidth="1"/>
    <col min="7188" max="7188" width="13" style="18" customWidth="1"/>
    <col min="7189" max="7189" width="8.88671875" style="18" customWidth="1"/>
    <col min="7190" max="7190" width="2.33203125" style="18" customWidth="1"/>
    <col min="7191" max="7191" width="3.77734375" style="18" customWidth="1"/>
    <col min="7192" max="7196" width="4.109375" style="18" customWidth="1"/>
    <col min="7197" max="7197" width="4.5546875" style="18" customWidth="1"/>
    <col min="7198" max="7198" width="5.44140625" style="18" customWidth="1"/>
    <col min="7199" max="7199" width="12.6640625" style="18" customWidth="1"/>
    <col min="7200" max="7200" width="14" style="18" customWidth="1"/>
    <col min="7201" max="7201" width="5.33203125" style="18" customWidth="1"/>
    <col min="7202" max="7202" width="5.5546875" style="18" customWidth="1"/>
    <col min="7203" max="7203" width="4.88671875" style="18" customWidth="1"/>
    <col min="7204" max="7204" width="7.44140625" style="18"/>
    <col min="7205" max="7205" width="14.21875" style="18" customWidth="1"/>
    <col min="7206" max="7424" width="7.44140625" style="18"/>
    <col min="7425" max="7425" width="15.77734375" style="18" customWidth="1"/>
    <col min="7426" max="7426" width="10.21875" style="18" bestFit="1" customWidth="1"/>
    <col min="7427" max="7427" width="4.44140625" style="18" customWidth="1"/>
    <col min="7428" max="7428" width="5.33203125" style="18" customWidth="1"/>
    <col min="7429" max="7429" width="3.5546875" style="18" customWidth="1"/>
    <col min="7430" max="7430" width="5.33203125" style="18" customWidth="1"/>
    <col min="7431" max="7431" width="13.6640625" style="18" customWidth="1"/>
    <col min="7432" max="7432" width="27.33203125" style="18" customWidth="1"/>
    <col min="7433" max="7433" width="16.33203125" style="18" customWidth="1"/>
    <col min="7434" max="7434" width="18.44140625" style="18" customWidth="1"/>
    <col min="7435" max="7435" width="11.21875" style="18" customWidth="1"/>
    <col min="7436" max="7436" width="4.5546875" style="18" customWidth="1"/>
    <col min="7437" max="7437" width="26.5546875" style="18" customWidth="1"/>
    <col min="7438" max="7438" width="8.88671875" style="18" customWidth="1"/>
    <col min="7439" max="7439" width="9.21875" style="18" customWidth="1"/>
    <col min="7440" max="7440" width="4" style="18" customWidth="1"/>
    <col min="7441" max="7441" width="14.21875" style="18" customWidth="1"/>
    <col min="7442" max="7442" width="15.33203125" style="18" customWidth="1"/>
    <col min="7443" max="7443" width="0.21875" style="18" customWidth="1"/>
    <col min="7444" max="7444" width="13" style="18" customWidth="1"/>
    <col min="7445" max="7445" width="8.88671875" style="18" customWidth="1"/>
    <col min="7446" max="7446" width="2.33203125" style="18" customWidth="1"/>
    <col min="7447" max="7447" width="3.77734375" style="18" customWidth="1"/>
    <col min="7448" max="7452" width="4.109375" style="18" customWidth="1"/>
    <col min="7453" max="7453" width="4.5546875" style="18" customWidth="1"/>
    <col min="7454" max="7454" width="5.44140625" style="18" customWidth="1"/>
    <col min="7455" max="7455" width="12.6640625" style="18" customWidth="1"/>
    <col min="7456" max="7456" width="14" style="18" customWidth="1"/>
    <col min="7457" max="7457" width="5.33203125" style="18" customWidth="1"/>
    <col min="7458" max="7458" width="5.5546875" style="18" customWidth="1"/>
    <col min="7459" max="7459" width="4.88671875" style="18" customWidth="1"/>
    <col min="7460" max="7460" width="7.44140625" style="18"/>
    <col min="7461" max="7461" width="14.21875" style="18" customWidth="1"/>
    <col min="7462" max="7680" width="7.44140625" style="18"/>
    <col min="7681" max="7681" width="15.77734375" style="18" customWidth="1"/>
    <col min="7682" max="7682" width="10.21875" style="18" bestFit="1" customWidth="1"/>
    <col min="7683" max="7683" width="4.44140625" style="18" customWidth="1"/>
    <col min="7684" max="7684" width="5.33203125" style="18" customWidth="1"/>
    <col min="7685" max="7685" width="3.5546875" style="18" customWidth="1"/>
    <col min="7686" max="7686" width="5.33203125" style="18" customWidth="1"/>
    <col min="7687" max="7687" width="13.6640625" style="18" customWidth="1"/>
    <col min="7688" max="7688" width="27.33203125" style="18" customWidth="1"/>
    <col min="7689" max="7689" width="16.33203125" style="18" customWidth="1"/>
    <col min="7690" max="7690" width="18.44140625" style="18" customWidth="1"/>
    <col min="7691" max="7691" width="11.21875" style="18" customWidth="1"/>
    <col min="7692" max="7692" width="4.5546875" style="18" customWidth="1"/>
    <col min="7693" max="7693" width="26.5546875" style="18" customWidth="1"/>
    <col min="7694" max="7694" width="8.88671875" style="18" customWidth="1"/>
    <col min="7695" max="7695" width="9.21875" style="18" customWidth="1"/>
    <col min="7696" max="7696" width="4" style="18" customWidth="1"/>
    <col min="7697" max="7697" width="14.21875" style="18" customWidth="1"/>
    <col min="7698" max="7698" width="15.33203125" style="18" customWidth="1"/>
    <col min="7699" max="7699" width="0.21875" style="18" customWidth="1"/>
    <col min="7700" max="7700" width="13" style="18" customWidth="1"/>
    <col min="7701" max="7701" width="8.88671875" style="18" customWidth="1"/>
    <col min="7702" max="7702" width="2.33203125" style="18" customWidth="1"/>
    <col min="7703" max="7703" width="3.77734375" style="18" customWidth="1"/>
    <col min="7704" max="7708" width="4.109375" style="18" customWidth="1"/>
    <col min="7709" max="7709" width="4.5546875" style="18" customWidth="1"/>
    <col min="7710" max="7710" width="5.44140625" style="18" customWidth="1"/>
    <col min="7711" max="7711" width="12.6640625" style="18" customWidth="1"/>
    <col min="7712" max="7712" width="14" style="18" customWidth="1"/>
    <col min="7713" max="7713" width="5.33203125" style="18" customWidth="1"/>
    <col min="7714" max="7714" width="5.5546875" style="18" customWidth="1"/>
    <col min="7715" max="7715" width="4.88671875" style="18" customWidth="1"/>
    <col min="7716" max="7716" width="7.44140625" style="18"/>
    <col min="7717" max="7717" width="14.21875" style="18" customWidth="1"/>
    <col min="7718" max="7936" width="7.44140625" style="18"/>
    <col min="7937" max="7937" width="15.77734375" style="18" customWidth="1"/>
    <col min="7938" max="7938" width="10.21875" style="18" bestFit="1" customWidth="1"/>
    <col min="7939" max="7939" width="4.44140625" style="18" customWidth="1"/>
    <col min="7940" max="7940" width="5.33203125" style="18" customWidth="1"/>
    <col min="7941" max="7941" width="3.5546875" style="18" customWidth="1"/>
    <col min="7942" max="7942" width="5.33203125" style="18" customWidth="1"/>
    <col min="7943" max="7943" width="13.6640625" style="18" customWidth="1"/>
    <col min="7944" max="7944" width="27.33203125" style="18" customWidth="1"/>
    <col min="7945" max="7945" width="16.33203125" style="18" customWidth="1"/>
    <col min="7946" max="7946" width="18.44140625" style="18" customWidth="1"/>
    <col min="7947" max="7947" width="11.21875" style="18" customWidth="1"/>
    <col min="7948" max="7948" width="4.5546875" style="18" customWidth="1"/>
    <col min="7949" max="7949" width="26.5546875" style="18" customWidth="1"/>
    <col min="7950" max="7950" width="8.88671875" style="18" customWidth="1"/>
    <col min="7951" max="7951" width="9.21875" style="18" customWidth="1"/>
    <col min="7952" max="7952" width="4" style="18" customWidth="1"/>
    <col min="7953" max="7953" width="14.21875" style="18" customWidth="1"/>
    <col min="7954" max="7954" width="15.33203125" style="18" customWidth="1"/>
    <col min="7955" max="7955" width="0.21875" style="18" customWidth="1"/>
    <col min="7956" max="7956" width="13" style="18" customWidth="1"/>
    <col min="7957" max="7957" width="8.88671875" style="18" customWidth="1"/>
    <col min="7958" max="7958" width="2.33203125" style="18" customWidth="1"/>
    <col min="7959" max="7959" width="3.77734375" style="18" customWidth="1"/>
    <col min="7960" max="7964" width="4.109375" style="18" customWidth="1"/>
    <col min="7965" max="7965" width="4.5546875" style="18" customWidth="1"/>
    <col min="7966" max="7966" width="5.44140625" style="18" customWidth="1"/>
    <col min="7967" max="7967" width="12.6640625" style="18" customWidth="1"/>
    <col min="7968" max="7968" width="14" style="18" customWidth="1"/>
    <col min="7969" max="7969" width="5.33203125" style="18" customWidth="1"/>
    <col min="7970" max="7970" width="5.5546875" style="18" customWidth="1"/>
    <col min="7971" max="7971" width="4.88671875" style="18" customWidth="1"/>
    <col min="7972" max="7972" width="7.44140625" style="18"/>
    <col min="7973" max="7973" width="14.21875" style="18" customWidth="1"/>
    <col min="7974" max="8192" width="7.44140625" style="18"/>
    <col min="8193" max="8193" width="15.77734375" style="18" customWidth="1"/>
    <col min="8194" max="8194" width="10.21875" style="18" bestFit="1" customWidth="1"/>
    <col min="8195" max="8195" width="4.44140625" style="18" customWidth="1"/>
    <col min="8196" max="8196" width="5.33203125" style="18" customWidth="1"/>
    <col min="8197" max="8197" width="3.5546875" style="18" customWidth="1"/>
    <col min="8198" max="8198" width="5.33203125" style="18" customWidth="1"/>
    <col min="8199" max="8199" width="13.6640625" style="18" customWidth="1"/>
    <col min="8200" max="8200" width="27.33203125" style="18" customWidth="1"/>
    <col min="8201" max="8201" width="16.33203125" style="18" customWidth="1"/>
    <col min="8202" max="8202" width="18.44140625" style="18" customWidth="1"/>
    <col min="8203" max="8203" width="11.21875" style="18" customWidth="1"/>
    <col min="8204" max="8204" width="4.5546875" style="18" customWidth="1"/>
    <col min="8205" max="8205" width="26.5546875" style="18" customWidth="1"/>
    <col min="8206" max="8206" width="8.88671875" style="18" customWidth="1"/>
    <col min="8207" max="8207" width="9.21875" style="18" customWidth="1"/>
    <col min="8208" max="8208" width="4" style="18" customWidth="1"/>
    <col min="8209" max="8209" width="14.21875" style="18" customWidth="1"/>
    <col min="8210" max="8210" width="15.33203125" style="18" customWidth="1"/>
    <col min="8211" max="8211" width="0.21875" style="18" customWidth="1"/>
    <col min="8212" max="8212" width="13" style="18" customWidth="1"/>
    <col min="8213" max="8213" width="8.88671875" style="18" customWidth="1"/>
    <col min="8214" max="8214" width="2.33203125" style="18" customWidth="1"/>
    <col min="8215" max="8215" width="3.77734375" style="18" customWidth="1"/>
    <col min="8216" max="8220" width="4.109375" style="18" customWidth="1"/>
    <col min="8221" max="8221" width="4.5546875" style="18" customWidth="1"/>
    <col min="8222" max="8222" width="5.44140625" style="18" customWidth="1"/>
    <col min="8223" max="8223" width="12.6640625" style="18" customWidth="1"/>
    <col min="8224" max="8224" width="14" style="18" customWidth="1"/>
    <col min="8225" max="8225" width="5.33203125" style="18" customWidth="1"/>
    <col min="8226" max="8226" width="5.5546875" style="18" customWidth="1"/>
    <col min="8227" max="8227" width="4.88671875" style="18" customWidth="1"/>
    <col min="8228" max="8228" width="7.44140625" style="18"/>
    <col min="8229" max="8229" width="14.21875" style="18" customWidth="1"/>
    <col min="8230" max="8448" width="7.44140625" style="18"/>
    <col min="8449" max="8449" width="15.77734375" style="18" customWidth="1"/>
    <col min="8450" max="8450" width="10.21875" style="18" bestFit="1" customWidth="1"/>
    <col min="8451" max="8451" width="4.44140625" style="18" customWidth="1"/>
    <col min="8452" max="8452" width="5.33203125" style="18" customWidth="1"/>
    <col min="8453" max="8453" width="3.5546875" style="18" customWidth="1"/>
    <col min="8454" max="8454" width="5.33203125" style="18" customWidth="1"/>
    <col min="8455" max="8455" width="13.6640625" style="18" customWidth="1"/>
    <col min="8456" max="8456" width="27.33203125" style="18" customWidth="1"/>
    <col min="8457" max="8457" width="16.33203125" style="18" customWidth="1"/>
    <col min="8458" max="8458" width="18.44140625" style="18" customWidth="1"/>
    <col min="8459" max="8459" width="11.21875" style="18" customWidth="1"/>
    <col min="8460" max="8460" width="4.5546875" style="18" customWidth="1"/>
    <col min="8461" max="8461" width="26.5546875" style="18" customWidth="1"/>
    <col min="8462" max="8462" width="8.88671875" style="18" customWidth="1"/>
    <col min="8463" max="8463" width="9.21875" style="18" customWidth="1"/>
    <col min="8464" max="8464" width="4" style="18" customWidth="1"/>
    <col min="8465" max="8465" width="14.21875" style="18" customWidth="1"/>
    <col min="8466" max="8466" width="15.33203125" style="18" customWidth="1"/>
    <col min="8467" max="8467" width="0.21875" style="18" customWidth="1"/>
    <col min="8468" max="8468" width="13" style="18" customWidth="1"/>
    <col min="8469" max="8469" width="8.88671875" style="18" customWidth="1"/>
    <col min="8470" max="8470" width="2.33203125" style="18" customWidth="1"/>
    <col min="8471" max="8471" width="3.77734375" style="18" customWidth="1"/>
    <col min="8472" max="8476" width="4.109375" style="18" customWidth="1"/>
    <col min="8477" max="8477" width="4.5546875" style="18" customWidth="1"/>
    <col min="8478" max="8478" width="5.44140625" style="18" customWidth="1"/>
    <col min="8479" max="8479" width="12.6640625" style="18" customWidth="1"/>
    <col min="8480" max="8480" width="14" style="18" customWidth="1"/>
    <col min="8481" max="8481" width="5.33203125" style="18" customWidth="1"/>
    <col min="8482" max="8482" width="5.5546875" style="18" customWidth="1"/>
    <col min="8483" max="8483" width="4.88671875" style="18" customWidth="1"/>
    <col min="8484" max="8484" width="7.44140625" style="18"/>
    <col min="8485" max="8485" width="14.21875" style="18" customWidth="1"/>
    <col min="8486" max="8704" width="7.44140625" style="18"/>
    <col min="8705" max="8705" width="15.77734375" style="18" customWidth="1"/>
    <col min="8706" max="8706" width="10.21875" style="18" bestFit="1" customWidth="1"/>
    <col min="8707" max="8707" width="4.44140625" style="18" customWidth="1"/>
    <col min="8708" max="8708" width="5.33203125" style="18" customWidth="1"/>
    <col min="8709" max="8709" width="3.5546875" style="18" customWidth="1"/>
    <col min="8710" max="8710" width="5.33203125" style="18" customWidth="1"/>
    <col min="8711" max="8711" width="13.6640625" style="18" customWidth="1"/>
    <col min="8712" max="8712" width="27.33203125" style="18" customWidth="1"/>
    <col min="8713" max="8713" width="16.33203125" style="18" customWidth="1"/>
    <col min="8714" max="8714" width="18.44140625" style="18" customWidth="1"/>
    <col min="8715" max="8715" width="11.21875" style="18" customWidth="1"/>
    <col min="8716" max="8716" width="4.5546875" style="18" customWidth="1"/>
    <col min="8717" max="8717" width="26.5546875" style="18" customWidth="1"/>
    <col min="8718" max="8718" width="8.88671875" style="18" customWidth="1"/>
    <col min="8719" max="8719" width="9.21875" style="18" customWidth="1"/>
    <col min="8720" max="8720" width="4" style="18" customWidth="1"/>
    <col min="8721" max="8721" width="14.21875" style="18" customWidth="1"/>
    <col min="8722" max="8722" width="15.33203125" style="18" customWidth="1"/>
    <col min="8723" max="8723" width="0.21875" style="18" customWidth="1"/>
    <col min="8724" max="8724" width="13" style="18" customWidth="1"/>
    <col min="8725" max="8725" width="8.88671875" style="18" customWidth="1"/>
    <col min="8726" max="8726" width="2.33203125" style="18" customWidth="1"/>
    <col min="8727" max="8727" width="3.77734375" style="18" customWidth="1"/>
    <col min="8728" max="8732" width="4.109375" style="18" customWidth="1"/>
    <col min="8733" max="8733" width="4.5546875" style="18" customWidth="1"/>
    <col min="8734" max="8734" width="5.44140625" style="18" customWidth="1"/>
    <col min="8735" max="8735" width="12.6640625" style="18" customWidth="1"/>
    <col min="8736" max="8736" width="14" style="18" customWidth="1"/>
    <col min="8737" max="8737" width="5.33203125" style="18" customWidth="1"/>
    <col min="8738" max="8738" width="5.5546875" style="18" customWidth="1"/>
    <col min="8739" max="8739" width="4.88671875" style="18" customWidth="1"/>
    <col min="8740" max="8740" width="7.44140625" style="18"/>
    <col min="8741" max="8741" width="14.21875" style="18" customWidth="1"/>
    <col min="8742" max="8960" width="7.44140625" style="18"/>
    <col min="8961" max="8961" width="15.77734375" style="18" customWidth="1"/>
    <col min="8962" max="8962" width="10.21875" style="18" bestFit="1" customWidth="1"/>
    <col min="8963" max="8963" width="4.44140625" style="18" customWidth="1"/>
    <col min="8964" max="8964" width="5.33203125" style="18" customWidth="1"/>
    <col min="8965" max="8965" width="3.5546875" style="18" customWidth="1"/>
    <col min="8966" max="8966" width="5.33203125" style="18" customWidth="1"/>
    <col min="8967" max="8967" width="13.6640625" style="18" customWidth="1"/>
    <col min="8968" max="8968" width="27.33203125" style="18" customWidth="1"/>
    <col min="8969" max="8969" width="16.33203125" style="18" customWidth="1"/>
    <col min="8970" max="8970" width="18.44140625" style="18" customWidth="1"/>
    <col min="8971" max="8971" width="11.21875" style="18" customWidth="1"/>
    <col min="8972" max="8972" width="4.5546875" style="18" customWidth="1"/>
    <col min="8973" max="8973" width="26.5546875" style="18" customWidth="1"/>
    <col min="8974" max="8974" width="8.88671875" style="18" customWidth="1"/>
    <col min="8975" max="8975" width="9.21875" style="18" customWidth="1"/>
    <col min="8976" max="8976" width="4" style="18" customWidth="1"/>
    <col min="8977" max="8977" width="14.21875" style="18" customWidth="1"/>
    <col min="8978" max="8978" width="15.33203125" style="18" customWidth="1"/>
    <col min="8979" max="8979" width="0.21875" style="18" customWidth="1"/>
    <col min="8980" max="8980" width="13" style="18" customWidth="1"/>
    <col min="8981" max="8981" width="8.88671875" style="18" customWidth="1"/>
    <col min="8982" max="8982" width="2.33203125" style="18" customWidth="1"/>
    <col min="8983" max="8983" width="3.77734375" style="18" customWidth="1"/>
    <col min="8984" max="8988" width="4.109375" style="18" customWidth="1"/>
    <col min="8989" max="8989" width="4.5546875" style="18" customWidth="1"/>
    <col min="8990" max="8990" width="5.44140625" style="18" customWidth="1"/>
    <col min="8991" max="8991" width="12.6640625" style="18" customWidth="1"/>
    <col min="8992" max="8992" width="14" style="18" customWidth="1"/>
    <col min="8993" max="8993" width="5.33203125" style="18" customWidth="1"/>
    <col min="8994" max="8994" width="5.5546875" style="18" customWidth="1"/>
    <col min="8995" max="8995" width="4.88671875" style="18" customWidth="1"/>
    <col min="8996" max="8996" width="7.44140625" style="18"/>
    <col min="8997" max="8997" width="14.21875" style="18" customWidth="1"/>
    <col min="8998" max="9216" width="7.44140625" style="18"/>
    <col min="9217" max="9217" width="15.77734375" style="18" customWidth="1"/>
    <col min="9218" max="9218" width="10.21875" style="18" bestFit="1" customWidth="1"/>
    <col min="9219" max="9219" width="4.44140625" style="18" customWidth="1"/>
    <col min="9220" max="9220" width="5.33203125" style="18" customWidth="1"/>
    <col min="9221" max="9221" width="3.5546875" style="18" customWidth="1"/>
    <col min="9222" max="9222" width="5.33203125" style="18" customWidth="1"/>
    <col min="9223" max="9223" width="13.6640625" style="18" customWidth="1"/>
    <col min="9224" max="9224" width="27.33203125" style="18" customWidth="1"/>
    <col min="9225" max="9225" width="16.33203125" style="18" customWidth="1"/>
    <col min="9226" max="9226" width="18.44140625" style="18" customWidth="1"/>
    <col min="9227" max="9227" width="11.21875" style="18" customWidth="1"/>
    <col min="9228" max="9228" width="4.5546875" style="18" customWidth="1"/>
    <col min="9229" max="9229" width="26.5546875" style="18" customWidth="1"/>
    <col min="9230" max="9230" width="8.88671875" style="18" customWidth="1"/>
    <col min="9231" max="9231" width="9.21875" style="18" customWidth="1"/>
    <col min="9232" max="9232" width="4" style="18" customWidth="1"/>
    <col min="9233" max="9233" width="14.21875" style="18" customWidth="1"/>
    <col min="9234" max="9234" width="15.33203125" style="18" customWidth="1"/>
    <col min="9235" max="9235" width="0.21875" style="18" customWidth="1"/>
    <col min="9236" max="9236" width="13" style="18" customWidth="1"/>
    <col min="9237" max="9237" width="8.88671875" style="18" customWidth="1"/>
    <col min="9238" max="9238" width="2.33203125" style="18" customWidth="1"/>
    <col min="9239" max="9239" width="3.77734375" style="18" customWidth="1"/>
    <col min="9240" max="9244" width="4.109375" style="18" customWidth="1"/>
    <col min="9245" max="9245" width="4.5546875" style="18" customWidth="1"/>
    <col min="9246" max="9246" width="5.44140625" style="18" customWidth="1"/>
    <col min="9247" max="9247" width="12.6640625" style="18" customWidth="1"/>
    <col min="9248" max="9248" width="14" style="18" customWidth="1"/>
    <col min="9249" max="9249" width="5.33203125" style="18" customWidth="1"/>
    <col min="9250" max="9250" width="5.5546875" style="18" customWidth="1"/>
    <col min="9251" max="9251" width="4.88671875" style="18" customWidth="1"/>
    <col min="9252" max="9252" width="7.44140625" style="18"/>
    <col min="9253" max="9253" width="14.21875" style="18" customWidth="1"/>
    <col min="9254" max="9472" width="7.44140625" style="18"/>
    <col min="9473" max="9473" width="15.77734375" style="18" customWidth="1"/>
    <col min="9474" max="9474" width="10.21875" style="18" bestFit="1" customWidth="1"/>
    <col min="9475" max="9475" width="4.44140625" style="18" customWidth="1"/>
    <col min="9476" max="9476" width="5.33203125" style="18" customWidth="1"/>
    <col min="9477" max="9477" width="3.5546875" style="18" customWidth="1"/>
    <col min="9478" max="9478" width="5.33203125" style="18" customWidth="1"/>
    <col min="9479" max="9479" width="13.6640625" style="18" customWidth="1"/>
    <col min="9480" max="9480" width="27.33203125" style="18" customWidth="1"/>
    <col min="9481" max="9481" width="16.33203125" style="18" customWidth="1"/>
    <col min="9482" max="9482" width="18.44140625" style="18" customWidth="1"/>
    <col min="9483" max="9483" width="11.21875" style="18" customWidth="1"/>
    <col min="9484" max="9484" width="4.5546875" style="18" customWidth="1"/>
    <col min="9485" max="9485" width="26.5546875" style="18" customWidth="1"/>
    <col min="9486" max="9486" width="8.88671875" style="18" customWidth="1"/>
    <col min="9487" max="9487" width="9.21875" style="18" customWidth="1"/>
    <col min="9488" max="9488" width="4" style="18" customWidth="1"/>
    <col min="9489" max="9489" width="14.21875" style="18" customWidth="1"/>
    <col min="9490" max="9490" width="15.33203125" style="18" customWidth="1"/>
    <col min="9491" max="9491" width="0.21875" style="18" customWidth="1"/>
    <col min="9492" max="9492" width="13" style="18" customWidth="1"/>
    <col min="9493" max="9493" width="8.88671875" style="18" customWidth="1"/>
    <col min="9494" max="9494" width="2.33203125" style="18" customWidth="1"/>
    <col min="9495" max="9495" width="3.77734375" style="18" customWidth="1"/>
    <col min="9496" max="9500" width="4.109375" style="18" customWidth="1"/>
    <col min="9501" max="9501" width="4.5546875" style="18" customWidth="1"/>
    <col min="9502" max="9502" width="5.44140625" style="18" customWidth="1"/>
    <col min="9503" max="9503" width="12.6640625" style="18" customWidth="1"/>
    <col min="9504" max="9504" width="14" style="18" customWidth="1"/>
    <col min="9505" max="9505" width="5.33203125" style="18" customWidth="1"/>
    <col min="9506" max="9506" width="5.5546875" style="18" customWidth="1"/>
    <col min="9507" max="9507" width="4.88671875" style="18" customWidth="1"/>
    <col min="9508" max="9508" width="7.44140625" style="18"/>
    <col min="9509" max="9509" width="14.21875" style="18" customWidth="1"/>
    <col min="9510" max="9728" width="7.44140625" style="18"/>
    <col min="9729" max="9729" width="15.77734375" style="18" customWidth="1"/>
    <col min="9730" max="9730" width="10.21875" style="18" bestFit="1" customWidth="1"/>
    <col min="9731" max="9731" width="4.44140625" style="18" customWidth="1"/>
    <col min="9732" max="9732" width="5.33203125" style="18" customWidth="1"/>
    <col min="9733" max="9733" width="3.5546875" style="18" customWidth="1"/>
    <col min="9734" max="9734" width="5.33203125" style="18" customWidth="1"/>
    <col min="9735" max="9735" width="13.6640625" style="18" customWidth="1"/>
    <col min="9736" max="9736" width="27.33203125" style="18" customWidth="1"/>
    <col min="9737" max="9737" width="16.33203125" style="18" customWidth="1"/>
    <col min="9738" max="9738" width="18.44140625" style="18" customWidth="1"/>
    <col min="9739" max="9739" width="11.21875" style="18" customWidth="1"/>
    <col min="9740" max="9740" width="4.5546875" style="18" customWidth="1"/>
    <col min="9741" max="9741" width="26.5546875" style="18" customWidth="1"/>
    <col min="9742" max="9742" width="8.88671875" style="18" customWidth="1"/>
    <col min="9743" max="9743" width="9.21875" style="18" customWidth="1"/>
    <col min="9744" max="9744" width="4" style="18" customWidth="1"/>
    <col min="9745" max="9745" width="14.21875" style="18" customWidth="1"/>
    <col min="9746" max="9746" width="15.33203125" style="18" customWidth="1"/>
    <col min="9747" max="9747" width="0.21875" style="18" customWidth="1"/>
    <col min="9748" max="9748" width="13" style="18" customWidth="1"/>
    <col min="9749" max="9749" width="8.88671875" style="18" customWidth="1"/>
    <col min="9750" max="9750" width="2.33203125" style="18" customWidth="1"/>
    <col min="9751" max="9751" width="3.77734375" style="18" customWidth="1"/>
    <col min="9752" max="9756" width="4.109375" style="18" customWidth="1"/>
    <col min="9757" max="9757" width="4.5546875" style="18" customWidth="1"/>
    <col min="9758" max="9758" width="5.44140625" style="18" customWidth="1"/>
    <col min="9759" max="9759" width="12.6640625" style="18" customWidth="1"/>
    <col min="9760" max="9760" width="14" style="18" customWidth="1"/>
    <col min="9761" max="9761" width="5.33203125" style="18" customWidth="1"/>
    <col min="9762" max="9762" width="5.5546875" style="18" customWidth="1"/>
    <col min="9763" max="9763" width="4.88671875" style="18" customWidth="1"/>
    <col min="9764" max="9764" width="7.44140625" style="18"/>
    <col min="9765" max="9765" width="14.21875" style="18" customWidth="1"/>
    <col min="9766" max="9984" width="7.44140625" style="18"/>
    <col min="9985" max="9985" width="15.77734375" style="18" customWidth="1"/>
    <col min="9986" max="9986" width="10.21875" style="18" bestFit="1" customWidth="1"/>
    <col min="9987" max="9987" width="4.44140625" style="18" customWidth="1"/>
    <col min="9988" max="9988" width="5.33203125" style="18" customWidth="1"/>
    <col min="9989" max="9989" width="3.5546875" style="18" customWidth="1"/>
    <col min="9990" max="9990" width="5.33203125" style="18" customWidth="1"/>
    <col min="9991" max="9991" width="13.6640625" style="18" customWidth="1"/>
    <col min="9992" max="9992" width="27.33203125" style="18" customWidth="1"/>
    <col min="9993" max="9993" width="16.33203125" style="18" customWidth="1"/>
    <col min="9994" max="9994" width="18.44140625" style="18" customWidth="1"/>
    <col min="9995" max="9995" width="11.21875" style="18" customWidth="1"/>
    <col min="9996" max="9996" width="4.5546875" style="18" customWidth="1"/>
    <col min="9997" max="9997" width="26.5546875" style="18" customWidth="1"/>
    <col min="9998" max="9998" width="8.88671875" style="18" customWidth="1"/>
    <col min="9999" max="9999" width="9.21875" style="18" customWidth="1"/>
    <col min="10000" max="10000" width="4" style="18" customWidth="1"/>
    <col min="10001" max="10001" width="14.21875" style="18" customWidth="1"/>
    <col min="10002" max="10002" width="15.33203125" style="18" customWidth="1"/>
    <col min="10003" max="10003" width="0.21875" style="18" customWidth="1"/>
    <col min="10004" max="10004" width="13" style="18" customWidth="1"/>
    <col min="10005" max="10005" width="8.88671875" style="18" customWidth="1"/>
    <col min="10006" max="10006" width="2.33203125" style="18" customWidth="1"/>
    <col min="10007" max="10007" width="3.77734375" style="18" customWidth="1"/>
    <col min="10008" max="10012" width="4.109375" style="18" customWidth="1"/>
    <col min="10013" max="10013" width="4.5546875" style="18" customWidth="1"/>
    <col min="10014" max="10014" width="5.44140625" style="18" customWidth="1"/>
    <col min="10015" max="10015" width="12.6640625" style="18" customWidth="1"/>
    <col min="10016" max="10016" width="14" style="18" customWidth="1"/>
    <col min="10017" max="10017" width="5.33203125" style="18" customWidth="1"/>
    <col min="10018" max="10018" width="5.5546875" style="18" customWidth="1"/>
    <col min="10019" max="10019" width="4.88671875" style="18" customWidth="1"/>
    <col min="10020" max="10020" width="7.44140625" style="18"/>
    <col min="10021" max="10021" width="14.21875" style="18" customWidth="1"/>
    <col min="10022" max="10240" width="7.44140625" style="18"/>
    <col min="10241" max="10241" width="15.77734375" style="18" customWidth="1"/>
    <col min="10242" max="10242" width="10.21875" style="18" bestFit="1" customWidth="1"/>
    <col min="10243" max="10243" width="4.44140625" style="18" customWidth="1"/>
    <col min="10244" max="10244" width="5.33203125" style="18" customWidth="1"/>
    <col min="10245" max="10245" width="3.5546875" style="18" customWidth="1"/>
    <col min="10246" max="10246" width="5.33203125" style="18" customWidth="1"/>
    <col min="10247" max="10247" width="13.6640625" style="18" customWidth="1"/>
    <col min="10248" max="10248" width="27.33203125" style="18" customWidth="1"/>
    <col min="10249" max="10249" width="16.33203125" style="18" customWidth="1"/>
    <col min="10250" max="10250" width="18.44140625" style="18" customWidth="1"/>
    <col min="10251" max="10251" width="11.21875" style="18" customWidth="1"/>
    <col min="10252" max="10252" width="4.5546875" style="18" customWidth="1"/>
    <col min="10253" max="10253" width="26.5546875" style="18" customWidth="1"/>
    <col min="10254" max="10254" width="8.88671875" style="18" customWidth="1"/>
    <col min="10255" max="10255" width="9.21875" style="18" customWidth="1"/>
    <col min="10256" max="10256" width="4" style="18" customWidth="1"/>
    <col min="10257" max="10257" width="14.21875" style="18" customWidth="1"/>
    <col min="10258" max="10258" width="15.33203125" style="18" customWidth="1"/>
    <col min="10259" max="10259" width="0.21875" style="18" customWidth="1"/>
    <col min="10260" max="10260" width="13" style="18" customWidth="1"/>
    <col min="10261" max="10261" width="8.88671875" style="18" customWidth="1"/>
    <col min="10262" max="10262" width="2.33203125" style="18" customWidth="1"/>
    <col min="10263" max="10263" width="3.77734375" style="18" customWidth="1"/>
    <col min="10264" max="10268" width="4.109375" style="18" customWidth="1"/>
    <col min="10269" max="10269" width="4.5546875" style="18" customWidth="1"/>
    <col min="10270" max="10270" width="5.44140625" style="18" customWidth="1"/>
    <col min="10271" max="10271" width="12.6640625" style="18" customWidth="1"/>
    <col min="10272" max="10272" width="14" style="18" customWidth="1"/>
    <col min="10273" max="10273" width="5.33203125" style="18" customWidth="1"/>
    <col min="10274" max="10274" width="5.5546875" style="18" customWidth="1"/>
    <col min="10275" max="10275" width="4.88671875" style="18" customWidth="1"/>
    <col min="10276" max="10276" width="7.44140625" style="18"/>
    <col min="10277" max="10277" width="14.21875" style="18" customWidth="1"/>
    <col min="10278" max="10496" width="7.44140625" style="18"/>
    <col min="10497" max="10497" width="15.77734375" style="18" customWidth="1"/>
    <col min="10498" max="10498" width="10.21875" style="18" bestFit="1" customWidth="1"/>
    <col min="10499" max="10499" width="4.44140625" style="18" customWidth="1"/>
    <col min="10500" max="10500" width="5.33203125" style="18" customWidth="1"/>
    <col min="10501" max="10501" width="3.5546875" style="18" customWidth="1"/>
    <col min="10502" max="10502" width="5.33203125" style="18" customWidth="1"/>
    <col min="10503" max="10503" width="13.6640625" style="18" customWidth="1"/>
    <col min="10504" max="10504" width="27.33203125" style="18" customWidth="1"/>
    <col min="10505" max="10505" width="16.33203125" style="18" customWidth="1"/>
    <col min="10506" max="10506" width="18.44140625" style="18" customWidth="1"/>
    <col min="10507" max="10507" width="11.21875" style="18" customWidth="1"/>
    <col min="10508" max="10508" width="4.5546875" style="18" customWidth="1"/>
    <col min="10509" max="10509" width="26.5546875" style="18" customWidth="1"/>
    <col min="10510" max="10510" width="8.88671875" style="18" customWidth="1"/>
    <col min="10511" max="10511" width="9.21875" style="18" customWidth="1"/>
    <col min="10512" max="10512" width="4" style="18" customWidth="1"/>
    <col min="10513" max="10513" width="14.21875" style="18" customWidth="1"/>
    <col min="10514" max="10514" width="15.33203125" style="18" customWidth="1"/>
    <col min="10515" max="10515" width="0.21875" style="18" customWidth="1"/>
    <col min="10516" max="10516" width="13" style="18" customWidth="1"/>
    <col min="10517" max="10517" width="8.88671875" style="18" customWidth="1"/>
    <col min="10518" max="10518" width="2.33203125" style="18" customWidth="1"/>
    <col min="10519" max="10519" width="3.77734375" style="18" customWidth="1"/>
    <col min="10520" max="10524" width="4.109375" style="18" customWidth="1"/>
    <col min="10525" max="10525" width="4.5546875" style="18" customWidth="1"/>
    <col min="10526" max="10526" width="5.44140625" style="18" customWidth="1"/>
    <col min="10527" max="10527" width="12.6640625" style="18" customWidth="1"/>
    <col min="10528" max="10528" width="14" style="18" customWidth="1"/>
    <col min="10529" max="10529" width="5.33203125" style="18" customWidth="1"/>
    <col min="10530" max="10530" width="5.5546875" style="18" customWidth="1"/>
    <col min="10531" max="10531" width="4.88671875" style="18" customWidth="1"/>
    <col min="10532" max="10532" width="7.44140625" style="18"/>
    <col min="10533" max="10533" width="14.21875" style="18" customWidth="1"/>
    <col min="10534" max="10752" width="7.44140625" style="18"/>
    <col min="10753" max="10753" width="15.77734375" style="18" customWidth="1"/>
    <col min="10754" max="10754" width="10.21875" style="18" bestFit="1" customWidth="1"/>
    <col min="10755" max="10755" width="4.44140625" style="18" customWidth="1"/>
    <col min="10756" max="10756" width="5.33203125" style="18" customWidth="1"/>
    <col min="10757" max="10757" width="3.5546875" style="18" customWidth="1"/>
    <col min="10758" max="10758" width="5.33203125" style="18" customWidth="1"/>
    <col min="10759" max="10759" width="13.6640625" style="18" customWidth="1"/>
    <col min="10760" max="10760" width="27.33203125" style="18" customWidth="1"/>
    <col min="10761" max="10761" width="16.33203125" style="18" customWidth="1"/>
    <col min="10762" max="10762" width="18.44140625" style="18" customWidth="1"/>
    <col min="10763" max="10763" width="11.21875" style="18" customWidth="1"/>
    <col min="10764" max="10764" width="4.5546875" style="18" customWidth="1"/>
    <col min="10765" max="10765" width="26.5546875" style="18" customWidth="1"/>
    <col min="10766" max="10766" width="8.88671875" style="18" customWidth="1"/>
    <col min="10767" max="10767" width="9.21875" style="18" customWidth="1"/>
    <col min="10768" max="10768" width="4" style="18" customWidth="1"/>
    <col min="10769" max="10769" width="14.21875" style="18" customWidth="1"/>
    <col min="10770" max="10770" width="15.33203125" style="18" customWidth="1"/>
    <col min="10771" max="10771" width="0.21875" style="18" customWidth="1"/>
    <col min="10772" max="10772" width="13" style="18" customWidth="1"/>
    <col min="10773" max="10773" width="8.88671875" style="18" customWidth="1"/>
    <col min="10774" max="10774" width="2.33203125" style="18" customWidth="1"/>
    <col min="10775" max="10775" width="3.77734375" style="18" customWidth="1"/>
    <col min="10776" max="10780" width="4.109375" style="18" customWidth="1"/>
    <col min="10781" max="10781" width="4.5546875" style="18" customWidth="1"/>
    <col min="10782" max="10782" width="5.44140625" style="18" customWidth="1"/>
    <col min="10783" max="10783" width="12.6640625" style="18" customWidth="1"/>
    <col min="10784" max="10784" width="14" style="18" customWidth="1"/>
    <col min="10785" max="10785" width="5.33203125" style="18" customWidth="1"/>
    <col min="10786" max="10786" width="5.5546875" style="18" customWidth="1"/>
    <col min="10787" max="10787" width="4.88671875" style="18" customWidth="1"/>
    <col min="10788" max="10788" width="7.44140625" style="18"/>
    <col min="10789" max="10789" width="14.21875" style="18" customWidth="1"/>
    <col min="10790" max="11008" width="7.44140625" style="18"/>
    <col min="11009" max="11009" width="15.77734375" style="18" customWidth="1"/>
    <col min="11010" max="11010" width="10.21875" style="18" bestFit="1" customWidth="1"/>
    <col min="11011" max="11011" width="4.44140625" style="18" customWidth="1"/>
    <col min="11012" max="11012" width="5.33203125" style="18" customWidth="1"/>
    <col min="11013" max="11013" width="3.5546875" style="18" customWidth="1"/>
    <col min="11014" max="11014" width="5.33203125" style="18" customWidth="1"/>
    <col min="11015" max="11015" width="13.6640625" style="18" customWidth="1"/>
    <col min="11016" max="11016" width="27.33203125" style="18" customWidth="1"/>
    <col min="11017" max="11017" width="16.33203125" style="18" customWidth="1"/>
    <col min="11018" max="11018" width="18.44140625" style="18" customWidth="1"/>
    <col min="11019" max="11019" width="11.21875" style="18" customWidth="1"/>
    <col min="11020" max="11020" width="4.5546875" style="18" customWidth="1"/>
    <col min="11021" max="11021" width="26.5546875" style="18" customWidth="1"/>
    <col min="11022" max="11022" width="8.88671875" style="18" customWidth="1"/>
    <col min="11023" max="11023" width="9.21875" style="18" customWidth="1"/>
    <col min="11024" max="11024" width="4" style="18" customWidth="1"/>
    <col min="11025" max="11025" width="14.21875" style="18" customWidth="1"/>
    <col min="11026" max="11026" width="15.33203125" style="18" customWidth="1"/>
    <col min="11027" max="11027" width="0.21875" style="18" customWidth="1"/>
    <col min="11028" max="11028" width="13" style="18" customWidth="1"/>
    <col min="11029" max="11029" width="8.88671875" style="18" customWidth="1"/>
    <col min="11030" max="11030" width="2.33203125" style="18" customWidth="1"/>
    <col min="11031" max="11031" width="3.77734375" style="18" customWidth="1"/>
    <col min="11032" max="11036" width="4.109375" style="18" customWidth="1"/>
    <col min="11037" max="11037" width="4.5546875" style="18" customWidth="1"/>
    <col min="11038" max="11038" width="5.44140625" style="18" customWidth="1"/>
    <col min="11039" max="11039" width="12.6640625" style="18" customWidth="1"/>
    <col min="11040" max="11040" width="14" style="18" customWidth="1"/>
    <col min="11041" max="11041" width="5.33203125" style="18" customWidth="1"/>
    <col min="11042" max="11042" width="5.5546875" style="18" customWidth="1"/>
    <col min="11043" max="11043" width="4.88671875" style="18" customWidth="1"/>
    <col min="11044" max="11044" width="7.44140625" style="18"/>
    <col min="11045" max="11045" width="14.21875" style="18" customWidth="1"/>
    <col min="11046" max="11264" width="7.44140625" style="18"/>
    <col min="11265" max="11265" width="15.77734375" style="18" customWidth="1"/>
    <col min="11266" max="11266" width="10.21875" style="18" bestFit="1" customWidth="1"/>
    <col min="11267" max="11267" width="4.44140625" style="18" customWidth="1"/>
    <col min="11268" max="11268" width="5.33203125" style="18" customWidth="1"/>
    <col min="11269" max="11269" width="3.5546875" style="18" customWidth="1"/>
    <col min="11270" max="11270" width="5.33203125" style="18" customWidth="1"/>
    <col min="11271" max="11271" width="13.6640625" style="18" customWidth="1"/>
    <col min="11272" max="11272" width="27.33203125" style="18" customWidth="1"/>
    <col min="11273" max="11273" width="16.33203125" style="18" customWidth="1"/>
    <col min="11274" max="11274" width="18.44140625" style="18" customWidth="1"/>
    <col min="11275" max="11275" width="11.21875" style="18" customWidth="1"/>
    <col min="11276" max="11276" width="4.5546875" style="18" customWidth="1"/>
    <col min="11277" max="11277" width="26.5546875" style="18" customWidth="1"/>
    <col min="11278" max="11278" width="8.88671875" style="18" customWidth="1"/>
    <col min="11279" max="11279" width="9.21875" style="18" customWidth="1"/>
    <col min="11280" max="11280" width="4" style="18" customWidth="1"/>
    <col min="11281" max="11281" width="14.21875" style="18" customWidth="1"/>
    <col min="11282" max="11282" width="15.33203125" style="18" customWidth="1"/>
    <col min="11283" max="11283" width="0.21875" style="18" customWidth="1"/>
    <col min="11284" max="11284" width="13" style="18" customWidth="1"/>
    <col min="11285" max="11285" width="8.88671875" style="18" customWidth="1"/>
    <col min="11286" max="11286" width="2.33203125" style="18" customWidth="1"/>
    <col min="11287" max="11287" width="3.77734375" style="18" customWidth="1"/>
    <col min="11288" max="11292" width="4.109375" style="18" customWidth="1"/>
    <col min="11293" max="11293" width="4.5546875" style="18" customWidth="1"/>
    <col min="11294" max="11294" width="5.44140625" style="18" customWidth="1"/>
    <col min="11295" max="11295" width="12.6640625" style="18" customWidth="1"/>
    <col min="11296" max="11296" width="14" style="18" customWidth="1"/>
    <col min="11297" max="11297" width="5.33203125" style="18" customWidth="1"/>
    <col min="11298" max="11298" width="5.5546875" style="18" customWidth="1"/>
    <col min="11299" max="11299" width="4.88671875" style="18" customWidth="1"/>
    <col min="11300" max="11300" width="7.44140625" style="18"/>
    <col min="11301" max="11301" width="14.21875" style="18" customWidth="1"/>
    <col min="11302" max="11520" width="7.44140625" style="18"/>
    <col min="11521" max="11521" width="15.77734375" style="18" customWidth="1"/>
    <col min="11522" max="11522" width="10.21875" style="18" bestFit="1" customWidth="1"/>
    <col min="11523" max="11523" width="4.44140625" style="18" customWidth="1"/>
    <col min="11524" max="11524" width="5.33203125" style="18" customWidth="1"/>
    <col min="11525" max="11525" width="3.5546875" style="18" customWidth="1"/>
    <col min="11526" max="11526" width="5.33203125" style="18" customWidth="1"/>
    <col min="11527" max="11527" width="13.6640625" style="18" customWidth="1"/>
    <col min="11528" max="11528" width="27.33203125" style="18" customWidth="1"/>
    <col min="11529" max="11529" width="16.33203125" style="18" customWidth="1"/>
    <col min="11530" max="11530" width="18.44140625" style="18" customWidth="1"/>
    <col min="11531" max="11531" width="11.21875" style="18" customWidth="1"/>
    <col min="11532" max="11532" width="4.5546875" style="18" customWidth="1"/>
    <col min="11533" max="11533" width="26.5546875" style="18" customWidth="1"/>
    <col min="11534" max="11534" width="8.88671875" style="18" customWidth="1"/>
    <col min="11535" max="11535" width="9.21875" style="18" customWidth="1"/>
    <col min="11536" max="11536" width="4" style="18" customWidth="1"/>
    <col min="11537" max="11537" width="14.21875" style="18" customWidth="1"/>
    <col min="11538" max="11538" width="15.33203125" style="18" customWidth="1"/>
    <col min="11539" max="11539" width="0.21875" style="18" customWidth="1"/>
    <col min="11540" max="11540" width="13" style="18" customWidth="1"/>
    <col min="11541" max="11541" width="8.88671875" style="18" customWidth="1"/>
    <col min="11542" max="11542" width="2.33203125" style="18" customWidth="1"/>
    <col min="11543" max="11543" width="3.77734375" style="18" customWidth="1"/>
    <col min="11544" max="11548" width="4.109375" style="18" customWidth="1"/>
    <col min="11549" max="11549" width="4.5546875" style="18" customWidth="1"/>
    <col min="11550" max="11550" width="5.44140625" style="18" customWidth="1"/>
    <col min="11551" max="11551" width="12.6640625" style="18" customWidth="1"/>
    <col min="11552" max="11552" width="14" style="18" customWidth="1"/>
    <col min="11553" max="11553" width="5.33203125" style="18" customWidth="1"/>
    <col min="11554" max="11554" width="5.5546875" style="18" customWidth="1"/>
    <col min="11555" max="11555" width="4.88671875" style="18" customWidth="1"/>
    <col min="11556" max="11556" width="7.44140625" style="18"/>
    <col min="11557" max="11557" width="14.21875" style="18" customWidth="1"/>
    <col min="11558" max="11776" width="7.44140625" style="18"/>
    <col min="11777" max="11777" width="15.77734375" style="18" customWidth="1"/>
    <col min="11778" max="11778" width="10.21875" style="18" bestFit="1" customWidth="1"/>
    <col min="11779" max="11779" width="4.44140625" style="18" customWidth="1"/>
    <col min="11780" max="11780" width="5.33203125" style="18" customWidth="1"/>
    <col min="11781" max="11781" width="3.5546875" style="18" customWidth="1"/>
    <col min="11782" max="11782" width="5.33203125" style="18" customWidth="1"/>
    <col min="11783" max="11783" width="13.6640625" style="18" customWidth="1"/>
    <col min="11784" max="11784" width="27.33203125" style="18" customWidth="1"/>
    <col min="11785" max="11785" width="16.33203125" style="18" customWidth="1"/>
    <col min="11786" max="11786" width="18.44140625" style="18" customWidth="1"/>
    <col min="11787" max="11787" width="11.21875" style="18" customWidth="1"/>
    <col min="11788" max="11788" width="4.5546875" style="18" customWidth="1"/>
    <col min="11789" max="11789" width="26.5546875" style="18" customWidth="1"/>
    <col min="11790" max="11790" width="8.88671875" style="18" customWidth="1"/>
    <col min="11791" max="11791" width="9.21875" style="18" customWidth="1"/>
    <col min="11792" max="11792" width="4" style="18" customWidth="1"/>
    <col min="11793" max="11793" width="14.21875" style="18" customWidth="1"/>
    <col min="11794" max="11794" width="15.33203125" style="18" customWidth="1"/>
    <col min="11795" max="11795" width="0.21875" style="18" customWidth="1"/>
    <col min="11796" max="11796" width="13" style="18" customWidth="1"/>
    <col min="11797" max="11797" width="8.88671875" style="18" customWidth="1"/>
    <col min="11798" max="11798" width="2.33203125" style="18" customWidth="1"/>
    <col min="11799" max="11799" width="3.77734375" style="18" customWidth="1"/>
    <col min="11800" max="11804" width="4.109375" style="18" customWidth="1"/>
    <col min="11805" max="11805" width="4.5546875" style="18" customWidth="1"/>
    <col min="11806" max="11806" width="5.44140625" style="18" customWidth="1"/>
    <col min="11807" max="11807" width="12.6640625" style="18" customWidth="1"/>
    <col min="11808" max="11808" width="14" style="18" customWidth="1"/>
    <col min="11809" max="11809" width="5.33203125" style="18" customWidth="1"/>
    <col min="11810" max="11810" width="5.5546875" style="18" customWidth="1"/>
    <col min="11811" max="11811" width="4.88671875" style="18" customWidth="1"/>
    <col min="11812" max="11812" width="7.44140625" style="18"/>
    <col min="11813" max="11813" width="14.21875" style="18" customWidth="1"/>
    <col min="11814" max="12032" width="7.44140625" style="18"/>
    <col min="12033" max="12033" width="15.77734375" style="18" customWidth="1"/>
    <col min="12034" max="12034" width="10.21875" style="18" bestFit="1" customWidth="1"/>
    <col min="12035" max="12035" width="4.44140625" style="18" customWidth="1"/>
    <col min="12036" max="12036" width="5.33203125" style="18" customWidth="1"/>
    <col min="12037" max="12037" width="3.5546875" style="18" customWidth="1"/>
    <col min="12038" max="12038" width="5.33203125" style="18" customWidth="1"/>
    <col min="12039" max="12039" width="13.6640625" style="18" customWidth="1"/>
    <col min="12040" max="12040" width="27.33203125" style="18" customWidth="1"/>
    <col min="12041" max="12041" width="16.33203125" style="18" customWidth="1"/>
    <col min="12042" max="12042" width="18.44140625" style="18" customWidth="1"/>
    <col min="12043" max="12043" width="11.21875" style="18" customWidth="1"/>
    <col min="12044" max="12044" width="4.5546875" style="18" customWidth="1"/>
    <col min="12045" max="12045" width="26.5546875" style="18" customWidth="1"/>
    <col min="12046" max="12046" width="8.88671875" style="18" customWidth="1"/>
    <col min="12047" max="12047" width="9.21875" style="18" customWidth="1"/>
    <col min="12048" max="12048" width="4" style="18" customWidth="1"/>
    <col min="12049" max="12049" width="14.21875" style="18" customWidth="1"/>
    <col min="12050" max="12050" width="15.33203125" style="18" customWidth="1"/>
    <col min="12051" max="12051" width="0.21875" style="18" customWidth="1"/>
    <col min="12052" max="12052" width="13" style="18" customWidth="1"/>
    <col min="12053" max="12053" width="8.88671875" style="18" customWidth="1"/>
    <col min="12054" max="12054" width="2.33203125" style="18" customWidth="1"/>
    <col min="12055" max="12055" width="3.77734375" style="18" customWidth="1"/>
    <col min="12056" max="12060" width="4.109375" style="18" customWidth="1"/>
    <col min="12061" max="12061" width="4.5546875" style="18" customWidth="1"/>
    <col min="12062" max="12062" width="5.44140625" style="18" customWidth="1"/>
    <col min="12063" max="12063" width="12.6640625" style="18" customWidth="1"/>
    <col min="12064" max="12064" width="14" style="18" customWidth="1"/>
    <col min="12065" max="12065" width="5.33203125" style="18" customWidth="1"/>
    <col min="12066" max="12066" width="5.5546875" style="18" customWidth="1"/>
    <col min="12067" max="12067" width="4.88671875" style="18" customWidth="1"/>
    <col min="12068" max="12068" width="7.44140625" style="18"/>
    <col min="12069" max="12069" width="14.21875" style="18" customWidth="1"/>
    <col min="12070" max="12288" width="7.44140625" style="18"/>
    <col min="12289" max="12289" width="15.77734375" style="18" customWidth="1"/>
    <col min="12290" max="12290" width="10.21875" style="18" bestFit="1" customWidth="1"/>
    <col min="12291" max="12291" width="4.44140625" style="18" customWidth="1"/>
    <col min="12292" max="12292" width="5.33203125" style="18" customWidth="1"/>
    <col min="12293" max="12293" width="3.5546875" style="18" customWidth="1"/>
    <col min="12294" max="12294" width="5.33203125" style="18" customWidth="1"/>
    <col min="12295" max="12295" width="13.6640625" style="18" customWidth="1"/>
    <col min="12296" max="12296" width="27.33203125" style="18" customWidth="1"/>
    <col min="12297" max="12297" width="16.33203125" style="18" customWidth="1"/>
    <col min="12298" max="12298" width="18.44140625" style="18" customWidth="1"/>
    <col min="12299" max="12299" width="11.21875" style="18" customWidth="1"/>
    <col min="12300" max="12300" width="4.5546875" style="18" customWidth="1"/>
    <col min="12301" max="12301" width="26.5546875" style="18" customWidth="1"/>
    <col min="12302" max="12302" width="8.88671875" style="18" customWidth="1"/>
    <col min="12303" max="12303" width="9.21875" style="18" customWidth="1"/>
    <col min="12304" max="12304" width="4" style="18" customWidth="1"/>
    <col min="12305" max="12305" width="14.21875" style="18" customWidth="1"/>
    <col min="12306" max="12306" width="15.33203125" style="18" customWidth="1"/>
    <col min="12307" max="12307" width="0.21875" style="18" customWidth="1"/>
    <col min="12308" max="12308" width="13" style="18" customWidth="1"/>
    <col min="12309" max="12309" width="8.88671875" style="18" customWidth="1"/>
    <col min="12310" max="12310" width="2.33203125" style="18" customWidth="1"/>
    <col min="12311" max="12311" width="3.77734375" style="18" customWidth="1"/>
    <col min="12312" max="12316" width="4.109375" style="18" customWidth="1"/>
    <col min="12317" max="12317" width="4.5546875" style="18" customWidth="1"/>
    <col min="12318" max="12318" width="5.44140625" style="18" customWidth="1"/>
    <col min="12319" max="12319" width="12.6640625" style="18" customWidth="1"/>
    <col min="12320" max="12320" width="14" style="18" customWidth="1"/>
    <col min="12321" max="12321" width="5.33203125" style="18" customWidth="1"/>
    <col min="12322" max="12322" width="5.5546875" style="18" customWidth="1"/>
    <col min="12323" max="12323" width="4.88671875" style="18" customWidth="1"/>
    <col min="12324" max="12324" width="7.44140625" style="18"/>
    <col min="12325" max="12325" width="14.21875" style="18" customWidth="1"/>
    <col min="12326" max="12544" width="7.44140625" style="18"/>
    <col min="12545" max="12545" width="15.77734375" style="18" customWidth="1"/>
    <col min="12546" max="12546" width="10.21875" style="18" bestFit="1" customWidth="1"/>
    <col min="12547" max="12547" width="4.44140625" style="18" customWidth="1"/>
    <col min="12548" max="12548" width="5.33203125" style="18" customWidth="1"/>
    <col min="12549" max="12549" width="3.5546875" style="18" customWidth="1"/>
    <col min="12550" max="12550" width="5.33203125" style="18" customWidth="1"/>
    <col min="12551" max="12551" width="13.6640625" style="18" customWidth="1"/>
    <col min="12552" max="12552" width="27.33203125" style="18" customWidth="1"/>
    <col min="12553" max="12553" width="16.33203125" style="18" customWidth="1"/>
    <col min="12554" max="12554" width="18.44140625" style="18" customWidth="1"/>
    <col min="12555" max="12555" width="11.21875" style="18" customWidth="1"/>
    <col min="12556" max="12556" width="4.5546875" style="18" customWidth="1"/>
    <col min="12557" max="12557" width="26.5546875" style="18" customWidth="1"/>
    <col min="12558" max="12558" width="8.88671875" style="18" customWidth="1"/>
    <col min="12559" max="12559" width="9.21875" style="18" customWidth="1"/>
    <col min="12560" max="12560" width="4" style="18" customWidth="1"/>
    <col min="12561" max="12561" width="14.21875" style="18" customWidth="1"/>
    <col min="12562" max="12562" width="15.33203125" style="18" customWidth="1"/>
    <col min="12563" max="12563" width="0.21875" style="18" customWidth="1"/>
    <col min="12564" max="12564" width="13" style="18" customWidth="1"/>
    <col min="12565" max="12565" width="8.88671875" style="18" customWidth="1"/>
    <col min="12566" max="12566" width="2.33203125" style="18" customWidth="1"/>
    <col min="12567" max="12567" width="3.77734375" style="18" customWidth="1"/>
    <col min="12568" max="12572" width="4.109375" style="18" customWidth="1"/>
    <col min="12573" max="12573" width="4.5546875" style="18" customWidth="1"/>
    <col min="12574" max="12574" width="5.44140625" style="18" customWidth="1"/>
    <col min="12575" max="12575" width="12.6640625" style="18" customWidth="1"/>
    <col min="12576" max="12576" width="14" style="18" customWidth="1"/>
    <col min="12577" max="12577" width="5.33203125" style="18" customWidth="1"/>
    <col min="12578" max="12578" width="5.5546875" style="18" customWidth="1"/>
    <col min="12579" max="12579" width="4.88671875" style="18" customWidth="1"/>
    <col min="12580" max="12580" width="7.44140625" style="18"/>
    <col min="12581" max="12581" width="14.21875" style="18" customWidth="1"/>
    <col min="12582" max="12800" width="7.44140625" style="18"/>
    <col min="12801" max="12801" width="15.77734375" style="18" customWidth="1"/>
    <col min="12802" max="12802" width="10.21875" style="18" bestFit="1" customWidth="1"/>
    <col min="12803" max="12803" width="4.44140625" style="18" customWidth="1"/>
    <col min="12804" max="12804" width="5.33203125" style="18" customWidth="1"/>
    <col min="12805" max="12805" width="3.5546875" style="18" customWidth="1"/>
    <col min="12806" max="12806" width="5.33203125" style="18" customWidth="1"/>
    <col min="12807" max="12807" width="13.6640625" style="18" customWidth="1"/>
    <col min="12808" max="12808" width="27.33203125" style="18" customWidth="1"/>
    <col min="12809" max="12809" width="16.33203125" style="18" customWidth="1"/>
    <col min="12810" max="12810" width="18.44140625" style="18" customWidth="1"/>
    <col min="12811" max="12811" width="11.21875" style="18" customWidth="1"/>
    <col min="12812" max="12812" width="4.5546875" style="18" customWidth="1"/>
    <col min="12813" max="12813" width="26.5546875" style="18" customWidth="1"/>
    <col min="12814" max="12814" width="8.88671875" style="18" customWidth="1"/>
    <col min="12815" max="12815" width="9.21875" style="18" customWidth="1"/>
    <col min="12816" max="12816" width="4" style="18" customWidth="1"/>
    <col min="12817" max="12817" width="14.21875" style="18" customWidth="1"/>
    <col min="12818" max="12818" width="15.33203125" style="18" customWidth="1"/>
    <col min="12819" max="12819" width="0.21875" style="18" customWidth="1"/>
    <col min="12820" max="12820" width="13" style="18" customWidth="1"/>
    <col min="12821" max="12821" width="8.88671875" style="18" customWidth="1"/>
    <col min="12822" max="12822" width="2.33203125" style="18" customWidth="1"/>
    <col min="12823" max="12823" width="3.77734375" style="18" customWidth="1"/>
    <col min="12824" max="12828" width="4.109375" style="18" customWidth="1"/>
    <col min="12829" max="12829" width="4.5546875" style="18" customWidth="1"/>
    <col min="12830" max="12830" width="5.44140625" style="18" customWidth="1"/>
    <col min="12831" max="12831" width="12.6640625" style="18" customWidth="1"/>
    <col min="12832" max="12832" width="14" style="18" customWidth="1"/>
    <col min="12833" max="12833" width="5.33203125" style="18" customWidth="1"/>
    <col min="12834" max="12834" width="5.5546875" style="18" customWidth="1"/>
    <col min="12835" max="12835" width="4.88671875" style="18" customWidth="1"/>
    <col min="12836" max="12836" width="7.44140625" style="18"/>
    <col min="12837" max="12837" width="14.21875" style="18" customWidth="1"/>
    <col min="12838" max="13056" width="7.44140625" style="18"/>
    <col min="13057" max="13057" width="15.77734375" style="18" customWidth="1"/>
    <col min="13058" max="13058" width="10.21875" style="18" bestFit="1" customWidth="1"/>
    <col min="13059" max="13059" width="4.44140625" style="18" customWidth="1"/>
    <col min="13060" max="13060" width="5.33203125" style="18" customWidth="1"/>
    <col min="13061" max="13061" width="3.5546875" style="18" customWidth="1"/>
    <col min="13062" max="13062" width="5.33203125" style="18" customWidth="1"/>
    <col min="13063" max="13063" width="13.6640625" style="18" customWidth="1"/>
    <col min="13064" max="13064" width="27.33203125" style="18" customWidth="1"/>
    <col min="13065" max="13065" width="16.33203125" style="18" customWidth="1"/>
    <col min="13066" max="13066" width="18.44140625" style="18" customWidth="1"/>
    <col min="13067" max="13067" width="11.21875" style="18" customWidth="1"/>
    <col min="13068" max="13068" width="4.5546875" style="18" customWidth="1"/>
    <col min="13069" max="13069" width="26.5546875" style="18" customWidth="1"/>
    <col min="13070" max="13070" width="8.88671875" style="18" customWidth="1"/>
    <col min="13071" max="13071" width="9.21875" style="18" customWidth="1"/>
    <col min="13072" max="13072" width="4" style="18" customWidth="1"/>
    <col min="13073" max="13073" width="14.21875" style="18" customWidth="1"/>
    <col min="13074" max="13074" width="15.33203125" style="18" customWidth="1"/>
    <col min="13075" max="13075" width="0.21875" style="18" customWidth="1"/>
    <col min="13076" max="13076" width="13" style="18" customWidth="1"/>
    <col min="13077" max="13077" width="8.88671875" style="18" customWidth="1"/>
    <col min="13078" max="13078" width="2.33203125" style="18" customWidth="1"/>
    <col min="13079" max="13079" width="3.77734375" style="18" customWidth="1"/>
    <col min="13080" max="13084" width="4.109375" style="18" customWidth="1"/>
    <col min="13085" max="13085" width="4.5546875" style="18" customWidth="1"/>
    <col min="13086" max="13086" width="5.44140625" style="18" customWidth="1"/>
    <col min="13087" max="13087" width="12.6640625" style="18" customWidth="1"/>
    <col min="13088" max="13088" width="14" style="18" customWidth="1"/>
    <col min="13089" max="13089" width="5.33203125" style="18" customWidth="1"/>
    <col min="13090" max="13090" width="5.5546875" style="18" customWidth="1"/>
    <col min="13091" max="13091" width="4.88671875" style="18" customWidth="1"/>
    <col min="13092" max="13092" width="7.44140625" style="18"/>
    <col min="13093" max="13093" width="14.21875" style="18" customWidth="1"/>
    <col min="13094" max="13312" width="7.44140625" style="18"/>
    <col min="13313" max="13313" width="15.77734375" style="18" customWidth="1"/>
    <col min="13314" max="13314" width="10.21875" style="18" bestFit="1" customWidth="1"/>
    <col min="13315" max="13315" width="4.44140625" style="18" customWidth="1"/>
    <col min="13316" max="13316" width="5.33203125" style="18" customWidth="1"/>
    <col min="13317" max="13317" width="3.5546875" style="18" customWidth="1"/>
    <col min="13318" max="13318" width="5.33203125" style="18" customWidth="1"/>
    <col min="13319" max="13319" width="13.6640625" style="18" customWidth="1"/>
    <col min="13320" max="13320" width="27.33203125" style="18" customWidth="1"/>
    <col min="13321" max="13321" width="16.33203125" style="18" customWidth="1"/>
    <col min="13322" max="13322" width="18.44140625" style="18" customWidth="1"/>
    <col min="13323" max="13323" width="11.21875" style="18" customWidth="1"/>
    <col min="13324" max="13324" width="4.5546875" style="18" customWidth="1"/>
    <col min="13325" max="13325" width="26.5546875" style="18" customWidth="1"/>
    <col min="13326" max="13326" width="8.88671875" style="18" customWidth="1"/>
    <col min="13327" max="13327" width="9.21875" style="18" customWidth="1"/>
    <col min="13328" max="13328" width="4" style="18" customWidth="1"/>
    <col min="13329" max="13329" width="14.21875" style="18" customWidth="1"/>
    <col min="13330" max="13330" width="15.33203125" style="18" customWidth="1"/>
    <col min="13331" max="13331" width="0.21875" style="18" customWidth="1"/>
    <col min="13332" max="13332" width="13" style="18" customWidth="1"/>
    <col min="13333" max="13333" width="8.88671875" style="18" customWidth="1"/>
    <col min="13334" max="13334" width="2.33203125" style="18" customWidth="1"/>
    <col min="13335" max="13335" width="3.77734375" style="18" customWidth="1"/>
    <col min="13336" max="13340" width="4.109375" style="18" customWidth="1"/>
    <col min="13341" max="13341" width="4.5546875" style="18" customWidth="1"/>
    <col min="13342" max="13342" width="5.44140625" style="18" customWidth="1"/>
    <col min="13343" max="13343" width="12.6640625" style="18" customWidth="1"/>
    <col min="13344" max="13344" width="14" style="18" customWidth="1"/>
    <col min="13345" max="13345" width="5.33203125" style="18" customWidth="1"/>
    <col min="13346" max="13346" width="5.5546875" style="18" customWidth="1"/>
    <col min="13347" max="13347" width="4.88671875" style="18" customWidth="1"/>
    <col min="13348" max="13348" width="7.44140625" style="18"/>
    <col min="13349" max="13349" width="14.21875" style="18" customWidth="1"/>
    <col min="13350" max="13568" width="7.44140625" style="18"/>
    <col min="13569" max="13569" width="15.77734375" style="18" customWidth="1"/>
    <col min="13570" max="13570" width="10.21875" style="18" bestFit="1" customWidth="1"/>
    <col min="13571" max="13571" width="4.44140625" style="18" customWidth="1"/>
    <col min="13572" max="13572" width="5.33203125" style="18" customWidth="1"/>
    <col min="13573" max="13573" width="3.5546875" style="18" customWidth="1"/>
    <col min="13574" max="13574" width="5.33203125" style="18" customWidth="1"/>
    <col min="13575" max="13575" width="13.6640625" style="18" customWidth="1"/>
    <col min="13576" max="13576" width="27.33203125" style="18" customWidth="1"/>
    <col min="13577" max="13577" width="16.33203125" style="18" customWidth="1"/>
    <col min="13578" max="13578" width="18.44140625" style="18" customWidth="1"/>
    <col min="13579" max="13579" width="11.21875" style="18" customWidth="1"/>
    <col min="13580" max="13580" width="4.5546875" style="18" customWidth="1"/>
    <col min="13581" max="13581" width="26.5546875" style="18" customWidth="1"/>
    <col min="13582" max="13582" width="8.88671875" style="18" customWidth="1"/>
    <col min="13583" max="13583" width="9.21875" style="18" customWidth="1"/>
    <col min="13584" max="13584" width="4" style="18" customWidth="1"/>
    <col min="13585" max="13585" width="14.21875" style="18" customWidth="1"/>
    <col min="13586" max="13586" width="15.33203125" style="18" customWidth="1"/>
    <col min="13587" max="13587" width="0.21875" style="18" customWidth="1"/>
    <col min="13588" max="13588" width="13" style="18" customWidth="1"/>
    <col min="13589" max="13589" width="8.88671875" style="18" customWidth="1"/>
    <col min="13590" max="13590" width="2.33203125" style="18" customWidth="1"/>
    <col min="13591" max="13591" width="3.77734375" style="18" customWidth="1"/>
    <col min="13592" max="13596" width="4.109375" style="18" customWidth="1"/>
    <col min="13597" max="13597" width="4.5546875" style="18" customWidth="1"/>
    <col min="13598" max="13598" width="5.44140625" style="18" customWidth="1"/>
    <col min="13599" max="13599" width="12.6640625" style="18" customWidth="1"/>
    <col min="13600" max="13600" width="14" style="18" customWidth="1"/>
    <col min="13601" max="13601" width="5.33203125" style="18" customWidth="1"/>
    <col min="13602" max="13602" width="5.5546875" style="18" customWidth="1"/>
    <col min="13603" max="13603" width="4.88671875" style="18" customWidth="1"/>
    <col min="13604" max="13604" width="7.44140625" style="18"/>
    <col min="13605" max="13605" width="14.21875" style="18" customWidth="1"/>
    <col min="13606" max="13824" width="7.44140625" style="18"/>
    <col min="13825" max="13825" width="15.77734375" style="18" customWidth="1"/>
    <col min="13826" max="13826" width="10.21875" style="18" bestFit="1" customWidth="1"/>
    <col min="13827" max="13827" width="4.44140625" style="18" customWidth="1"/>
    <col min="13828" max="13828" width="5.33203125" style="18" customWidth="1"/>
    <col min="13829" max="13829" width="3.5546875" style="18" customWidth="1"/>
    <col min="13830" max="13830" width="5.33203125" style="18" customWidth="1"/>
    <col min="13831" max="13831" width="13.6640625" style="18" customWidth="1"/>
    <col min="13832" max="13832" width="27.33203125" style="18" customWidth="1"/>
    <col min="13833" max="13833" width="16.33203125" style="18" customWidth="1"/>
    <col min="13834" max="13834" width="18.44140625" style="18" customWidth="1"/>
    <col min="13835" max="13835" width="11.21875" style="18" customWidth="1"/>
    <col min="13836" max="13836" width="4.5546875" style="18" customWidth="1"/>
    <col min="13837" max="13837" width="26.5546875" style="18" customWidth="1"/>
    <col min="13838" max="13838" width="8.88671875" style="18" customWidth="1"/>
    <col min="13839" max="13839" width="9.21875" style="18" customWidth="1"/>
    <col min="13840" max="13840" width="4" style="18" customWidth="1"/>
    <col min="13841" max="13841" width="14.21875" style="18" customWidth="1"/>
    <col min="13842" max="13842" width="15.33203125" style="18" customWidth="1"/>
    <col min="13843" max="13843" width="0.21875" style="18" customWidth="1"/>
    <col min="13844" max="13844" width="13" style="18" customWidth="1"/>
    <col min="13845" max="13845" width="8.88671875" style="18" customWidth="1"/>
    <col min="13846" max="13846" width="2.33203125" style="18" customWidth="1"/>
    <col min="13847" max="13847" width="3.77734375" style="18" customWidth="1"/>
    <col min="13848" max="13852" width="4.109375" style="18" customWidth="1"/>
    <col min="13853" max="13853" width="4.5546875" style="18" customWidth="1"/>
    <col min="13854" max="13854" width="5.44140625" style="18" customWidth="1"/>
    <col min="13855" max="13855" width="12.6640625" style="18" customWidth="1"/>
    <col min="13856" max="13856" width="14" style="18" customWidth="1"/>
    <col min="13857" max="13857" width="5.33203125" style="18" customWidth="1"/>
    <col min="13858" max="13858" width="5.5546875" style="18" customWidth="1"/>
    <col min="13859" max="13859" width="4.88671875" style="18" customWidth="1"/>
    <col min="13860" max="13860" width="7.44140625" style="18"/>
    <col min="13861" max="13861" width="14.21875" style="18" customWidth="1"/>
    <col min="13862" max="14080" width="7.44140625" style="18"/>
    <col min="14081" max="14081" width="15.77734375" style="18" customWidth="1"/>
    <col min="14082" max="14082" width="10.21875" style="18" bestFit="1" customWidth="1"/>
    <col min="14083" max="14083" width="4.44140625" style="18" customWidth="1"/>
    <col min="14084" max="14084" width="5.33203125" style="18" customWidth="1"/>
    <col min="14085" max="14085" width="3.5546875" style="18" customWidth="1"/>
    <col min="14086" max="14086" width="5.33203125" style="18" customWidth="1"/>
    <col min="14087" max="14087" width="13.6640625" style="18" customWidth="1"/>
    <col min="14088" max="14088" width="27.33203125" style="18" customWidth="1"/>
    <col min="14089" max="14089" width="16.33203125" style="18" customWidth="1"/>
    <col min="14090" max="14090" width="18.44140625" style="18" customWidth="1"/>
    <col min="14091" max="14091" width="11.21875" style="18" customWidth="1"/>
    <col min="14092" max="14092" width="4.5546875" style="18" customWidth="1"/>
    <col min="14093" max="14093" width="26.5546875" style="18" customWidth="1"/>
    <col min="14094" max="14094" width="8.88671875" style="18" customWidth="1"/>
    <col min="14095" max="14095" width="9.21875" style="18" customWidth="1"/>
    <col min="14096" max="14096" width="4" style="18" customWidth="1"/>
    <col min="14097" max="14097" width="14.21875" style="18" customWidth="1"/>
    <col min="14098" max="14098" width="15.33203125" style="18" customWidth="1"/>
    <col min="14099" max="14099" width="0.21875" style="18" customWidth="1"/>
    <col min="14100" max="14100" width="13" style="18" customWidth="1"/>
    <col min="14101" max="14101" width="8.88671875" style="18" customWidth="1"/>
    <col min="14102" max="14102" width="2.33203125" style="18" customWidth="1"/>
    <col min="14103" max="14103" width="3.77734375" style="18" customWidth="1"/>
    <col min="14104" max="14108" width="4.109375" style="18" customWidth="1"/>
    <col min="14109" max="14109" width="4.5546875" style="18" customWidth="1"/>
    <col min="14110" max="14110" width="5.44140625" style="18" customWidth="1"/>
    <col min="14111" max="14111" width="12.6640625" style="18" customWidth="1"/>
    <col min="14112" max="14112" width="14" style="18" customWidth="1"/>
    <col min="14113" max="14113" width="5.33203125" style="18" customWidth="1"/>
    <col min="14114" max="14114" width="5.5546875" style="18" customWidth="1"/>
    <col min="14115" max="14115" width="4.88671875" style="18" customWidth="1"/>
    <col min="14116" max="14116" width="7.44140625" style="18"/>
    <col min="14117" max="14117" width="14.21875" style="18" customWidth="1"/>
    <col min="14118" max="14336" width="7.44140625" style="18"/>
    <col min="14337" max="14337" width="15.77734375" style="18" customWidth="1"/>
    <col min="14338" max="14338" width="10.21875" style="18" bestFit="1" customWidth="1"/>
    <col min="14339" max="14339" width="4.44140625" style="18" customWidth="1"/>
    <col min="14340" max="14340" width="5.33203125" style="18" customWidth="1"/>
    <col min="14341" max="14341" width="3.5546875" style="18" customWidth="1"/>
    <col min="14342" max="14342" width="5.33203125" style="18" customWidth="1"/>
    <col min="14343" max="14343" width="13.6640625" style="18" customWidth="1"/>
    <col min="14344" max="14344" width="27.33203125" style="18" customWidth="1"/>
    <col min="14345" max="14345" width="16.33203125" style="18" customWidth="1"/>
    <col min="14346" max="14346" width="18.44140625" style="18" customWidth="1"/>
    <col min="14347" max="14347" width="11.21875" style="18" customWidth="1"/>
    <col min="14348" max="14348" width="4.5546875" style="18" customWidth="1"/>
    <col min="14349" max="14349" width="26.5546875" style="18" customWidth="1"/>
    <col min="14350" max="14350" width="8.88671875" style="18" customWidth="1"/>
    <col min="14351" max="14351" width="9.21875" style="18" customWidth="1"/>
    <col min="14352" max="14352" width="4" style="18" customWidth="1"/>
    <col min="14353" max="14353" width="14.21875" style="18" customWidth="1"/>
    <col min="14354" max="14354" width="15.33203125" style="18" customWidth="1"/>
    <col min="14355" max="14355" width="0.21875" style="18" customWidth="1"/>
    <col min="14356" max="14356" width="13" style="18" customWidth="1"/>
    <col min="14357" max="14357" width="8.88671875" style="18" customWidth="1"/>
    <col min="14358" max="14358" width="2.33203125" style="18" customWidth="1"/>
    <col min="14359" max="14359" width="3.77734375" style="18" customWidth="1"/>
    <col min="14360" max="14364" width="4.109375" style="18" customWidth="1"/>
    <col min="14365" max="14365" width="4.5546875" style="18" customWidth="1"/>
    <col min="14366" max="14366" width="5.44140625" style="18" customWidth="1"/>
    <col min="14367" max="14367" width="12.6640625" style="18" customWidth="1"/>
    <col min="14368" max="14368" width="14" style="18" customWidth="1"/>
    <col min="14369" max="14369" width="5.33203125" style="18" customWidth="1"/>
    <col min="14370" max="14370" width="5.5546875" style="18" customWidth="1"/>
    <col min="14371" max="14371" width="4.88671875" style="18" customWidth="1"/>
    <col min="14372" max="14372" width="7.44140625" style="18"/>
    <col min="14373" max="14373" width="14.21875" style="18" customWidth="1"/>
    <col min="14374" max="14592" width="7.44140625" style="18"/>
    <col min="14593" max="14593" width="15.77734375" style="18" customWidth="1"/>
    <col min="14594" max="14594" width="10.21875" style="18" bestFit="1" customWidth="1"/>
    <col min="14595" max="14595" width="4.44140625" style="18" customWidth="1"/>
    <col min="14596" max="14596" width="5.33203125" style="18" customWidth="1"/>
    <col min="14597" max="14597" width="3.5546875" style="18" customWidth="1"/>
    <col min="14598" max="14598" width="5.33203125" style="18" customWidth="1"/>
    <col min="14599" max="14599" width="13.6640625" style="18" customWidth="1"/>
    <col min="14600" max="14600" width="27.33203125" style="18" customWidth="1"/>
    <col min="14601" max="14601" width="16.33203125" style="18" customWidth="1"/>
    <col min="14602" max="14602" width="18.44140625" style="18" customWidth="1"/>
    <col min="14603" max="14603" width="11.21875" style="18" customWidth="1"/>
    <col min="14604" max="14604" width="4.5546875" style="18" customWidth="1"/>
    <col min="14605" max="14605" width="26.5546875" style="18" customWidth="1"/>
    <col min="14606" max="14606" width="8.88671875" style="18" customWidth="1"/>
    <col min="14607" max="14607" width="9.21875" style="18" customWidth="1"/>
    <col min="14608" max="14608" width="4" style="18" customWidth="1"/>
    <col min="14609" max="14609" width="14.21875" style="18" customWidth="1"/>
    <col min="14610" max="14610" width="15.33203125" style="18" customWidth="1"/>
    <col min="14611" max="14611" width="0.21875" style="18" customWidth="1"/>
    <col min="14612" max="14612" width="13" style="18" customWidth="1"/>
    <col min="14613" max="14613" width="8.88671875" style="18" customWidth="1"/>
    <col min="14614" max="14614" width="2.33203125" style="18" customWidth="1"/>
    <col min="14615" max="14615" width="3.77734375" style="18" customWidth="1"/>
    <col min="14616" max="14620" width="4.109375" style="18" customWidth="1"/>
    <col min="14621" max="14621" width="4.5546875" style="18" customWidth="1"/>
    <col min="14622" max="14622" width="5.44140625" style="18" customWidth="1"/>
    <col min="14623" max="14623" width="12.6640625" style="18" customWidth="1"/>
    <col min="14624" max="14624" width="14" style="18" customWidth="1"/>
    <col min="14625" max="14625" width="5.33203125" style="18" customWidth="1"/>
    <col min="14626" max="14626" width="5.5546875" style="18" customWidth="1"/>
    <col min="14627" max="14627" width="4.88671875" style="18" customWidth="1"/>
    <col min="14628" max="14628" width="7.44140625" style="18"/>
    <col min="14629" max="14629" width="14.21875" style="18" customWidth="1"/>
    <col min="14630" max="14848" width="7.44140625" style="18"/>
    <col min="14849" max="14849" width="15.77734375" style="18" customWidth="1"/>
    <col min="14850" max="14850" width="10.21875" style="18" bestFit="1" customWidth="1"/>
    <col min="14851" max="14851" width="4.44140625" style="18" customWidth="1"/>
    <col min="14852" max="14852" width="5.33203125" style="18" customWidth="1"/>
    <col min="14853" max="14853" width="3.5546875" style="18" customWidth="1"/>
    <col min="14854" max="14854" width="5.33203125" style="18" customWidth="1"/>
    <col min="14855" max="14855" width="13.6640625" style="18" customWidth="1"/>
    <col min="14856" max="14856" width="27.33203125" style="18" customWidth="1"/>
    <col min="14857" max="14857" width="16.33203125" style="18" customWidth="1"/>
    <col min="14858" max="14858" width="18.44140625" style="18" customWidth="1"/>
    <col min="14859" max="14859" width="11.21875" style="18" customWidth="1"/>
    <col min="14860" max="14860" width="4.5546875" style="18" customWidth="1"/>
    <col min="14861" max="14861" width="26.5546875" style="18" customWidth="1"/>
    <col min="14862" max="14862" width="8.88671875" style="18" customWidth="1"/>
    <col min="14863" max="14863" width="9.21875" style="18" customWidth="1"/>
    <col min="14864" max="14864" width="4" style="18" customWidth="1"/>
    <col min="14865" max="14865" width="14.21875" style="18" customWidth="1"/>
    <col min="14866" max="14866" width="15.33203125" style="18" customWidth="1"/>
    <col min="14867" max="14867" width="0.21875" style="18" customWidth="1"/>
    <col min="14868" max="14868" width="13" style="18" customWidth="1"/>
    <col min="14869" max="14869" width="8.88671875" style="18" customWidth="1"/>
    <col min="14870" max="14870" width="2.33203125" style="18" customWidth="1"/>
    <col min="14871" max="14871" width="3.77734375" style="18" customWidth="1"/>
    <col min="14872" max="14876" width="4.109375" style="18" customWidth="1"/>
    <col min="14877" max="14877" width="4.5546875" style="18" customWidth="1"/>
    <col min="14878" max="14878" width="5.44140625" style="18" customWidth="1"/>
    <col min="14879" max="14879" width="12.6640625" style="18" customWidth="1"/>
    <col min="14880" max="14880" width="14" style="18" customWidth="1"/>
    <col min="14881" max="14881" width="5.33203125" style="18" customWidth="1"/>
    <col min="14882" max="14882" width="5.5546875" style="18" customWidth="1"/>
    <col min="14883" max="14883" width="4.88671875" style="18" customWidth="1"/>
    <col min="14884" max="14884" width="7.44140625" style="18"/>
    <col min="14885" max="14885" width="14.21875" style="18" customWidth="1"/>
    <col min="14886" max="15104" width="7.44140625" style="18"/>
    <col min="15105" max="15105" width="15.77734375" style="18" customWidth="1"/>
    <col min="15106" max="15106" width="10.21875" style="18" bestFit="1" customWidth="1"/>
    <col min="15107" max="15107" width="4.44140625" style="18" customWidth="1"/>
    <col min="15108" max="15108" width="5.33203125" style="18" customWidth="1"/>
    <col min="15109" max="15109" width="3.5546875" style="18" customWidth="1"/>
    <col min="15110" max="15110" width="5.33203125" style="18" customWidth="1"/>
    <col min="15111" max="15111" width="13.6640625" style="18" customWidth="1"/>
    <col min="15112" max="15112" width="27.33203125" style="18" customWidth="1"/>
    <col min="15113" max="15113" width="16.33203125" style="18" customWidth="1"/>
    <col min="15114" max="15114" width="18.44140625" style="18" customWidth="1"/>
    <col min="15115" max="15115" width="11.21875" style="18" customWidth="1"/>
    <col min="15116" max="15116" width="4.5546875" style="18" customWidth="1"/>
    <col min="15117" max="15117" width="26.5546875" style="18" customWidth="1"/>
    <col min="15118" max="15118" width="8.88671875" style="18" customWidth="1"/>
    <col min="15119" max="15119" width="9.21875" style="18" customWidth="1"/>
    <col min="15120" max="15120" width="4" style="18" customWidth="1"/>
    <col min="15121" max="15121" width="14.21875" style="18" customWidth="1"/>
    <col min="15122" max="15122" width="15.33203125" style="18" customWidth="1"/>
    <col min="15123" max="15123" width="0.21875" style="18" customWidth="1"/>
    <col min="15124" max="15124" width="13" style="18" customWidth="1"/>
    <col min="15125" max="15125" width="8.88671875" style="18" customWidth="1"/>
    <col min="15126" max="15126" width="2.33203125" style="18" customWidth="1"/>
    <col min="15127" max="15127" width="3.77734375" style="18" customWidth="1"/>
    <col min="15128" max="15132" width="4.109375" style="18" customWidth="1"/>
    <col min="15133" max="15133" width="4.5546875" style="18" customWidth="1"/>
    <col min="15134" max="15134" width="5.44140625" style="18" customWidth="1"/>
    <col min="15135" max="15135" width="12.6640625" style="18" customWidth="1"/>
    <col min="15136" max="15136" width="14" style="18" customWidth="1"/>
    <col min="15137" max="15137" width="5.33203125" style="18" customWidth="1"/>
    <col min="15138" max="15138" width="5.5546875" style="18" customWidth="1"/>
    <col min="15139" max="15139" width="4.88671875" style="18" customWidth="1"/>
    <col min="15140" max="15140" width="7.44140625" style="18"/>
    <col min="15141" max="15141" width="14.21875" style="18" customWidth="1"/>
    <col min="15142" max="15360" width="7.44140625" style="18"/>
    <col min="15361" max="15361" width="15.77734375" style="18" customWidth="1"/>
    <col min="15362" max="15362" width="10.21875" style="18" bestFit="1" customWidth="1"/>
    <col min="15363" max="15363" width="4.44140625" style="18" customWidth="1"/>
    <col min="15364" max="15364" width="5.33203125" style="18" customWidth="1"/>
    <col min="15365" max="15365" width="3.5546875" style="18" customWidth="1"/>
    <col min="15366" max="15366" width="5.33203125" style="18" customWidth="1"/>
    <col min="15367" max="15367" width="13.6640625" style="18" customWidth="1"/>
    <col min="15368" max="15368" width="27.33203125" style="18" customWidth="1"/>
    <col min="15369" max="15369" width="16.33203125" style="18" customWidth="1"/>
    <col min="15370" max="15370" width="18.44140625" style="18" customWidth="1"/>
    <col min="15371" max="15371" width="11.21875" style="18" customWidth="1"/>
    <col min="15372" max="15372" width="4.5546875" style="18" customWidth="1"/>
    <col min="15373" max="15373" width="26.5546875" style="18" customWidth="1"/>
    <col min="15374" max="15374" width="8.88671875" style="18" customWidth="1"/>
    <col min="15375" max="15375" width="9.21875" style="18" customWidth="1"/>
    <col min="15376" max="15376" width="4" style="18" customWidth="1"/>
    <col min="15377" max="15377" width="14.21875" style="18" customWidth="1"/>
    <col min="15378" max="15378" width="15.33203125" style="18" customWidth="1"/>
    <col min="15379" max="15379" width="0.21875" style="18" customWidth="1"/>
    <col min="15380" max="15380" width="13" style="18" customWidth="1"/>
    <col min="15381" max="15381" width="8.88671875" style="18" customWidth="1"/>
    <col min="15382" max="15382" width="2.33203125" style="18" customWidth="1"/>
    <col min="15383" max="15383" width="3.77734375" style="18" customWidth="1"/>
    <col min="15384" max="15388" width="4.109375" style="18" customWidth="1"/>
    <col min="15389" max="15389" width="4.5546875" style="18" customWidth="1"/>
    <col min="15390" max="15390" width="5.44140625" style="18" customWidth="1"/>
    <col min="15391" max="15391" width="12.6640625" style="18" customWidth="1"/>
    <col min="15392" max="15392" width="14" style="18" customWidth="1"/>
    <col min="15393" max="15393" width="5.33203125" style="18" customWidth="1"/>
    <col min="15394" max="15394" width="5.5546875" style="18" customWidth="1"/>
    <col min="15395" max="15395" width="4.88671875" style="18" customWidth="1"/>
    <col min="15396" max="15396" width="7.44140625" style="18"/>
    <col min="15397" max="15397" width="14.21875" style="18" customWidth="1"/>
    <col min="15398" max="15616" width="7.44140625" style="18"/>
    <col min="15617" max="15617" width="15.77734375" style="18" customWidth="1"/>
    <col min="15618" max="15618" width="10.21875" style="18" bestFit="1" customWidth="1"/>
    <col min="15619" max="15619" width="4.44140625" style="18" customWidth="1"/>
    <col min="15620" max="15620" width="5.33203125" style="18" customWidth="1"/>
    <col min="15621" max="15621" width="3.5546875" style="18" customWidth="1"/>
    <col min="15622" max="15622" width="5.33203125" style="18" customWidth="1"/>
    <col min="15623" max="15623" width="13.6640625" style="18" customWidth="1"/>
    <col min="15624" max="15624" width="27.33203125" style="18" customWidth="1"/>
    <col min="15625" max="15625" width="16.33203125" style="18" customWidth="1"/>
    <col min="15626" max="15626" width="18.44140625" style="18" customWidth="1"/>
    <col min="15627" max="15627" width="11.21875" style="18" customWidth="1"/>
    <col min="15628" max="15628" width="4.5546875" style="18" customWidth="1"/>
    <col min="15629" max="15629" width="26.5546875" style="18" customWidth="1"/>
    <col min="15630" max="15630" width="8.88671875" style="18" customWidth="1"/>
    <col min="15631" max="15631" width="9.21875" style="18" customWidth="1"/>
    <col min="15632" max="15632" width="4" style="18" customWidth="1"/>
    <col min="15633" max="15633" width="14.21875" style="18" customWidth="1"/>
    <col min="15634" max="15634" width="15.33203125" style="18" customWidth="1"/>
    <col min="15635" max="15635" width="0.21875" style="18" customWidth="1"/>
    <col min="15636" max="15636" width="13" style="18" customWidth="1"/>
    <col min="15637" max="15637" width="8.88671875" style="18" customWidth="1"/>
    <col min="15638" max="15638" width="2.33203125" style="18" customWidth="1"/>
    <col min="15639" max="15639" width="3.77734375" style="18" customWidth="1"/>
    <col min="15640" max="15644" width="4.109375" style="18" customWidth="1"/>
    <col min="15645" max="15645" width="4.5546875" style="18" customWidth="1"/>
    <col min="15646" max="15646" width="5.44140625" style="18" customWidth="1"/>
    <col min="15647" max="15647" width="12.6640625" style="18" customWidth="1"/>
    <col min="15648" max="15648" width="14" style="18" customWidth="1"/>
    <col min="15649" max="15649" width="5.33203125" style="18" customWidth="1"/>
    <col min="15650" max="15650" width="5.5546875" style="18" customWidth="1"/>
    <col min="15651" max="15651" width="4.88671875" style="18" customWidth="1"/>
    <col min="15652" max="15652" width="7.44140625" style="18"/>
    <col min="15653" max="15653" width="14.21875" style="18" customWidth="1"/>
    <col min="15654" max="15872" width="7.44140625" style="18"/>
    <col min="15873" max="15873" width="15.77734375" style="18" customWidth="1"/>
    <col min="15874" max="15874" width="10.21875" style="18" bestFit="1" customWidth="1"/>
    <col min="15875" max="15875" width="4.44140625" style="18" customWidth="1"/>
    <col min="15876" max="15876" width="5.33203125" style="18" customWidth="1"/>
    <col min="15877" max="15877" width="3.5546875" style="18" customWidth="1"/>
    <col min="15878" max="15878" width="5.33203125" style="18" customWidth="1"/>
    <col min="15879" max="15879" width="13.6640625" style="18" customWidth="1"/>
    <col min="15880" max="15880" width="27.33203125" style="18" customWidth="1"/>
    <col min="15881" max="15881" width="16.33203125" style="18" customWidth="1"/>
    <col min="15882" max="15882" width="18.44140625" style="18" customWidth="1"/>
    <col min="15883" max="15883" width="11.21875" style="18" customWidth="1"/>
    <col min="15884" max="15884" width="4.5546875" style="18" customWidth="1"/>
    <col min="15885" max="15885" width="26.5546875" style="18" customWidth="1"/>
    <col min="15886" max="15886" width="8.88671875" style="18" customWidth="1"/>
    <col min="15887" max="15887" width="9.21875" style="18" customWidth="1"/>
    <col min="15888" max="15888" width="4" style="18" customWidth="1"/>
    <col min="15889" max="15889" width="14.21875" style="18" customWidth="1"/>
    <col min="15890" max="15890" width="15.33203125" style="18" customWidth="1"/>
    <col min="15891" max="15891" width="0.21875" style="18" customWidth="1"/>
    <col min="15892" max="15892" width="13" style="18" customWidth="1"/>
    <col min="15893" max="15893" width="8.88671875" style="18" customWidth="1"/>
    <col min="15894" max="15894" width="2.33203125" style="18" customWidth="1"/>
    <col min="15895" max="15895" width="3.77734375" style="18" customWidth="1"/>
    <col min="15896" max="15900" width="4.109375" style="18" customWidth="1"/>
    <col min="15901" max="15901" width="4.5546875" style="18" customWidth="1"/>
    <col min="15902" max="15902" width="5.44140625" style="18" customWidth="1"/>
    <col min="15903" max="15903" width="12.6640625" style="18" customWidth="1"/>
    <col min="15904" max="15904" width="14" style="18" customWidth="1"/>
    <col min="15905" max="15905" width="5.33203125" style="18" customWidth="1"/>
    <col min="15906" max="15906" width="5.5546875" style="18" customWidth="1"/>
    <col min="15907" max="15907" width="4.88671875" style="18" customWidth="1"/>
    <col min="15908" max="15908" width="7.44140625" style="18"/>
    <col min="15909" max="15909" width="14.21875" style="18" customWidth="1"/>
    <col min="15910" max="16128" width="7.44140625" style="18"/>
    <col min="16129" max="16129" width="15.77734375" style="18" customWidth="1"/>
    <col min="16130" max="16130" width="10.21875" style="18" bestFit="1" customWidth="1"/>
    <col min="16131" max="16131" width="4.44140625" style="18" customWidth="1"/>
    <col min="16132" max="16132" width="5.33203125" style="18" customWidth="1"/>
    <col min="16133" max="16133" width="3.5546875" style="18" customWidth="1"/>
    <col min="16134" max="16134" width="5.33203125" style="18" customWidth="1"/>
    <col min="16135" max="16135" width="13.6640625" style="18" customWidth="1"/>
    <col min="16136" max="16136" width="27.33203125" style="18" customWidth="1"/>
    <col min="16137" max="16137" width="16.33203125" style="18" customWidth="1"/>
    <col min="16138" max="16138" width="18.44140625" style="18" customWidth="1"/>
    <col min="16139" max="16139" width="11.21875" style="18" customWidth="1"/>
    <col min="16140" max="16140" width="4.5546875" style="18" customWidth="1"/>
    <col min="16141" max="16141" width="26.5546875" style="18" customWidth="1"/>
    <col min="16142" max="16142" width="8.88671875" style="18" customWidth="1"/>
    <col min="16143" max="16143" width="9.21875" style="18" customWidth="1"/>
    <col min="16144" max="16144" width="4" style="18" customWidth="1"/>
    <col min="16145" max="16145" width="14.21875" style="18" customWidth="1"/>
    <col min="16146" max="16146" width="15.33203125" style="18" customWidth="1"/>
    <col min="16147" max="16147" width="0.21875" style="18" customWidth="1"/>
    <col min="16148" max="16148" width="13" style="18" customWidth="1"/>
    <col min="16149" max="16149" width="8.88671875" style="18" customWidth="1"/>
    <col min="16150" max="16150" width="2.33203125" style="18" customWidth="1"/>
    <col min="16151" max="16151" width="3.77734375" style="18" customWidth="1"/>
    <col min="16152" max="16156" width="4.109375" style="18" customWidth="1"/>
    <col min="16157" max="16157" width="4.5546875" style="18" customWidth="1"/>
    <col min="16158" max="16158" width="5.44140625" style="18" customWidth="1"/>
    <col min="16159" max="16159" width="12.6640625" style="18" customWidth="1"/>
    <col min="16160" max="16160" width="14" style="18" customWidth="1"/>
    <col min="16161" max="16161" width="5.33203125" style="18" customWidth="1"/>
    <col min="16162" max="16162" width="5.5546875" style="18" customWidth="1"/>
    <col min="16163" max="16163" width="4.88671875" style="18" customWidth="1"/>
    <col min="16164" max="16164" width="7.44140625" style="18"/>
    <col min="16165" max="16165" width="14.21875" style="18" customWidth="1"/>
    <col min="16166" max="16384" width="7.44140625" style="18"/>
  </cols>
  <sheetData>
    <row r="1" spans="1:53" ht="68.400000000000006" customHeight="1" x14ac:dyDescent="0.3">
      <c r="A1" s="8" t="s">
        <v>0</v>
      </c>
      <c r="B1" s="8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10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1" t="s">
        <v>14</v>
      </c>
      <c r="P1" s="12" t="s">
        <v>15</v>
      </c>
      <c r="Q1" s="11" t="s">
        <v>16</v>
      </c>
      <c r="R1" s="11" t="s">
        <v>17</v>
      </c>
      <c r="S1" s="13" t="s">
        <v>18</v>
      </c>
      <c r="T1" s="12" t="s">
        <v>19</v>
      </c>
      <c r="U1" s="11" t="s">
        <v>20</v>
      </c>
      <c r="V1" s="11" t="s">
        <v>21</v>
      </c>
      <c r="W1" s="14" t="s">
        <v>22</v>
      </c>
      <c r="X1" s="12" t="s">
        <v>23</v>
      </c>
      <c r="Y1" s="15" t="s">
        <v>24</v>
      </c>
      <c r="Z1" s="15" t="s">
        <v>25</v>
      </c>
      <c r="AA1" s="16" t="s">
        <v>26</v>
      </c>
      <c r="AB1" s="17" t="s">
        <v>27</v>
      </c>
      <c r="AC1" s="12" t="s">
        <v>28</v>
      </c>
      <c r="AE1" s="19" t="s">
        <v>708</v>
      </c>
      <c r="AF1" s="20" t="s">
        <v>29</v>
      </c>
      <c r="AG1" s="20" t="s">
        <v>30</v>
      </c>
      <c r="AH1" s="20" t="s">
        <v>31</v>
      </c>
      <c r="AI1" s="20" t="s">
        <v>32</v>
      </c>
      <c r="AJ1" s="20" t="s">
        <v>33</v>
      </c>
      <c r="AK1" s="20" t="s">
        <v>34</v>
      </c>
    </row>
    <row r="2" spans="1:53" ht="29.4" customHeight="1" x14ac:dyDescent="0.3">
      <c r="A2" s="21">
        <v>45421</v>
      </c>
      <c r="B2" s="22">
        <v>10032</v>
      </c>
      <c r="C2" s="23" t="s">
        <v>35</v>
      </c>
      <c r="D2" s="23" t="s">
        <v>35</v>
      </c>
      <c r="E2" s="23"/>
      <c r="F2" s="23" t="s">
        <v>35</v>
      </c>
      <c r="G2" s="24" t="s">
        <v>36</v>
      </c>
      <c r="H2" s="25" t="s">
        <v>37</v>
      </c>
      <c r="I2" s="26" t="s">
        <v>38</v>
      </c>
      <c r="J2" s="26" t="s">
        <v>39</v>
      </c>
      <c r="K2" s="26" t="s">
        <v>40</v>
      </c>
      <c r="L2" s="27" t="s">
        <v>41</v>
      </c>
      <c r="M2" s="28" t="s">
        <v>42</v>
      </c>
      <c r="N2" s="26" t="s">
        <v>43</v>
      </c>
      <c r="O2" s="26" t="s">
        <v>44</v>
      </c>
      <c r="P2" s="29" t="s">
        <v>45</v>
      </c>
      <c r="Q2" s="26" t="s">
        <v>46</v>
      </c>
      <c r="R2" s="30">
        <v>27427</v>
      </c>
      <c r="S2" s="31">
        <v>28125</v>
      </c>
      <c r="T2" s="32">
        <v>28125</v>
      </c>
      <c r="U2" s="26">
        <v>170053</v>
      </c>
      <c r="V2" s="26"/>
      <c r="W2" s="33" t="s">
        <v>35</v>
      </c>
      <c r="X2" s="34">
        <v>6</v>
      </c>
      <c r="Y2" s="34"/>
      <c r="Z2" s="34">
        <v>60</v>
      </c>
      <c r="AA2" s="34">
        <f>SUM(X2+Z2)</f>
        <v>66</v>
      </c>
      <c r="AB2" s="34"/>
      <c r="AC2" s="33">
        <v>43</v>
      </c>
      <c r="AD2" s="1">
        <v>43</v>
      </c>
      <c r="AE2" s="25" t="s">
        <v>37</v>
      </c>
      <c r="AF2" s="35" t="s">
        <v>47</v>
      </c>
      <c r="AG2" s="36">
        <f>AI2/AH2</f>
        <v>6</v>
      </c>
      <c r="AH2" s="36">
        <v>3</v>
      </c>
      <c r="AI2" s="36">
        <v>18</v>
      </c>
      <c r="AJ2" s="37" t="s">
        <v>48</v>
      </c>
      <c r="AK2" s="38">
        <v>23</v>
      </c>
    </row>
    <row r="3" spans="1:53" ht="29.4" customHeight="1" x14ac:dyDescent="0.3">
      <c r="A3" s="21">
        <v>45365</v>
      </c>
      <c r="B3" s="39">
        <v>5835</v>
      </c>
      <c r="C3" s="23" t="s">
        <v>35</v>
      </c>
      <c r="D3" s="23" t="s">
        <v>35</v>
      </c>
      <c r="E3" s="23"/>
      <c r="F3" s="40" t="s">
        <v>35</v>
      </c>
      <c r="G3" s="24" t="s">
        <v>49</v>
      </c>
      <c r="H3" s="25" t="s">
        <v>50</v>
      </c>
      <c r="I3" s="26" t="s">
        <v>51</v>
      </c>
      <c r="J3" s="26" t="s">
        <v>52</v>
      </c>
      <c r="K3" s="26" t="s">
        <v>53</v>
      </c>
      <c r="L3" s="26" t="s">
        <v>41</v>
      </c>
      <c r="M3" s="41" t="s">
        <v>54</v>
      </c>
      <c r="N3" s="26" t="s">
        <v>43</v>
      </c>
      <c r="O3" s="26" t="s">
        <v>55</v>
      </c>
      <c r="P3" s="29" t="s">
        <v>45</v>
      </c>
      <c r="Q3" s="26" t="s">
        <v>56</v>
      </c>
      <c r="R3" s="42">
        <v>32247</v>
      </c>
      <c r="S3" s="43">
        <v>35321</v>
      </c>
      <c r="T3" s="32">
        <v>32275</v>
      </c>
      <c r="U3" s="26">
        <v>278896</v>
      </c>
      <c r="V3" s="26"/>
      <c r="W3" s="44" t="s">
        <v>35</v>
      </c>
      <c r="X3" s="34">
        <v>6</v>
      </c>
      <c r="Y3" s="34"/>
      <c r="Z3" s="34">
        <v>60</v>
      </c>
      <c r="AA3" s="34">
        <f t="shared" ref="AA3:AA66" si="0">SUM(X3+Z3)</f>
        <v>66</v>
      </c>
      <c r="AB3" s="34"/>
      <c r="AC3" s="33">
        <v>104</v>
      </c>
      <c r="AD3" s="1">
        <v>104</v>
      </c>
      <c r="AE3" s="45" t="s">
        <v>50</v>
      </c>
      <c r="AF3" s="35" t="s">
        <v>57</v>
      </c>
      <c r="AG3" s="36">
        <f>AI3/AH3</f>
        <v>8</v>
      </c>
      <c r="AH3" s="36">
        <v>3</v>
      </c>
      <c r="AI3" s="36">
        <v>24</v>
      </c>
      <c r="AJ3" s="46" t="s">
        <v>58</v>
      </c>
      <c r="AK3" s="47">
        <v>31</v>
      </c>
    </row>
    <row r="4" spans="1:53" ht="29.4" customHeight="1" x14ac:dyDescent="0.3">
      <c r="A4" s="21">
        <v>45434</v>
      </c>
      <c r="B4" s="22">
        <v>10979</v>
      </c>
      <c r="C4" s="23" t="s">
        <v>35</v>
      </c>
      <c r="D4" s="23" t="s">
        <v>35</v>
      </c>
      <c r="E4" s="23"/>
      <c r="F4" s="23" t="s">
        <v>35</v>
      </c>
      <c r="G4" s="48" t="s">
        <v>59</v>
      </c>
      <c r="H4" s="49" t="s">
        <v>60</v>
      </c>
      <c r="I4" s="26" t="s">
        <v>61</v>
      </c>
      <c r="J4" s="26" t="s">
        <v>62</v>
      </c>
      <c r="K4" s="26" t="s">
        <v>53</v>
      </c>
      <c r="L4" s="50" t="s">
        <v>41</v>
      </c>
      <c r="M4" s="51" t="s">
        <v>63</v>
      </c>
      <c r="N4" s="50" t="s">
        <v>43</v>
      </c>
      <c r="O4" s="50" t="s">
        <v>64</v>
      </c>
      <c r="P4" s="52" t="s">
        <v>45</v>
      </c>
      <c r="Q4" s="50" t="s">
        <v>65</v>
      </c>
      <c r="R4" s="42">
        <v>32643</v>
      </c>
      <c r="S4" s="53">
        <v>35321</v>
      </c>
      <c r="T4" s="32">
        <v>32785</v>
      </c>
      <c r="U4" s="26">
        <v>289774</v>
      </c>
      <c r="V4" s="26"/>
      <c r="W4" s="54" t="s">
        <v>35</v>
      </c>
      <c r="X4" s="55">
        <v>6</v>
      </c>
      <c r="Y4" s="55"/>
      <c r="Z4" s="34">
        <v>60</v>
      </c>
      <c r="AA4" s="34">
        <f t="shared" si="0"/>
        <v>66</v>
      </c>
      <c r="AB4" s="55"/>
      <c r="AC4" s="54">
        <v>105</v>
      </c>
      <c r="AD4" s="1">
        <v>105</v>
      </c>
      <c r="AE4" s="45" t="s">
        <v>66</v>
      </c>
      <c r="AF4" s="35" t="s">
        <v>57</v>
      </c>
      <c r="AG4" s="36">
        <v>6</v>
      </c>
      <c r="AH4" s="36">
        <v>3</v>
      </c>
      <c r="AI4" s="36">
        <v>18</v>
      </c>
      <c r="AJ4" s="46" t="s">
        <v>67</v>
      </c>
      <c r="AK4" s="38">
        <v>23</v>
      </c>
    </row>
    <row r="5" spans="1:53" ht="29.4" customHeight="1" x14ac:dyDescent="0.3">
      <c r="A5" s="56">
        <v>45436</v>
      </c>
      <c r="B5" s="22">
        <v>11204</v>
      </c>
      <c r="C5" s="23" t="s">
        <v>35</v>
      </c>
      <c r="D5" s="23" t="s">
        <v>35</v>
      </c>
      <c r="E5" s="23"/>
      <c r="F5" s="23" t="s">
        <v>35</v>
      </c>
      <c r="G5" s="57" t="s">
        <v>68</v>
      </c>
      <c r="H5" s="49" t="s">
        <v>69</v>
      </c>
      <c r="I5" s="58"/>
      <c r="J5" s="26" t="s">
        <v>70</v>
      </c>
      <c r="K5" s="59" t="s">
        <v>71</v>
      </c>
      <c r="L5" s="50" t="s">
        <v>41</v>
      </c>
      <c r="M5" s="51" t="s">
        <v>72</v>
      </c>
      <c r="N5" s="50" t="s">
        <v>43</v>
      </c>
      <c r="O5" s="50" t="s">
        <v>55</v>
      </c>
      <c r="P5" s="52" t="s">
        <v>45</v>
      </c>
      <c r="Q5" s="50" t="s">
        <v>73</v>
      </c>
      <c r="R5" s="42">
        <v>37530</v>
      </c>
      <c r="S5" s="43">
        <v>37433</v>
      </c>
      <c r="T5" s="32">
        <v>37433</v>
      </c>
      <c r="U5" s="60">
        <v>446678</v>
      </c>
      <c r="V5" s="26"/>
      <c r="W5" s="54" t="s">
        <v>35</v>
      </c>
      <c r="X5" s="55">
        <v>6</v>
      </c>
      <c r="Y5" s="55"/>
      <c r="Z5" s="34">
        <v>60</v>
      </c>
      <c r="AA5" s="34">
        <f t="shared" si="0"/>
        <v>66</v>
      </c>
      <c r="AB5" s="55"/>
      <c r="AC5" s="54">
        <v>42</v>
      </c>
      <c r="AD5" s="1">
        <v>42</v>
      </c>
      <c r="AE5" s="25" t="s">
        <v>69</v>
      </c>
      <c r="AF5" s="35" t="s">
        <v>47</v>
      </c>
      <c r="AG5" s="36">
        <f>AI5/AH5</f>
        <v>6</v>
      </c>
      <c r="AH5" s="36">
        <v>3</v>
      </c>
      <c r="AI5" s="36">
        <v>18</v>
      </c>
      <c r="AJ5" s="37" t="s">
        <v>74</v>
      </c>
      <c r="AK5" s="38">
        <v>23</v>
      </c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</row>
    <row r="6" spans="1:53" ht="29.4" customHeight="1" x14ac:dyDescent="0.3">
      <c r="A6" s="21">
        <v>45436</v>
      </c>
      <c r="B6" s="22">
        <v>11203</v>
      </c>
      <c r="C6" s="23" t="s">
        <v>35</v>
      </c>
      <c r="D6" s="23" t="s">
        <v>35</v>
      </c>
      <c r="E6" s="23"/>
      <c r="F6" s="23" t="s">
        <v>35</v>
      </c>
      <c r="G6" s="48" t="s">
        <v>68</v>
      </c>
      <c r="H6" s="49" t="s">
        <v>69</v>
      </c>
      <c r="I6" s="62"/>
      <c r="J6" s="26" t="s">
        <v>70</v>
      </c>
      <c r="K6" s="26" t="s">
        <v>71</v>
      </c>
      <c r="L6" s="50" t="s">
        <v>41</v>
      </c>
      <c r="M6" s="51" t="s">
        <v>72</v>
      </c>
      <c r="N6" s="50" t="s">
        <v>43</v>
      </c>
      <c r="O6" s="50" t="s">
        <v>55</v>
      </c>
      <c r="P6" s="52" t="s">
        <v>45</v>
      </c>
      <c r="Q6" s="50" t="s">
        <v>75</v>
      </c>
      <c r="R6" s="42">
        <v>37530</v>
      </c>
      <c r="S6" s="43">
        <v>37433</v>
      </c>
      <c r="T6" s="32">
        <v>37433</v>
      </c>
      <c r="U6" s="60" t="s">
        <v>76</v>
      </c>
      <c r="V6" s="26"/>
      <c r="W6" s="54" t="s">
        <v>35</v>
      </c>
      <c r="X6" s="55">
        <v>6</v>
      </c>
      <c r="Y6" s="55"/>
      <c r="Z6" s="34">
        <v>60</v>
      </c>
      <c r="AA6" s="34">
        <f t="shared" si="0"/>
        <v>66</v>
      </c>
      <c r="AB6" s="55"/>
      <c r="AC6" s="54">
        <v>101</v>
      </c>
      <c r="AD6" s="1">
        <v>101</v>
      </c>
      <c r="AE6" s="45" t="s">
        <v>69</v>
      </c>
      <c r="AF6" s="35" t="s">
        <v>57</v>
      </c>
      <c r="AG6" s="36">
        <v>6</v>
      </c>
      <c r="AH6" s="36">
        <v>3</v>
      </c>
      <c r="AI6" s="36">
        <v>18</v>
      </c>
      <c r="AJ6" s="46" t="s">
        <v>67</v>
      </c>
      <c r="AK6" s="38">
        <v>23</v>
      </c>
    </row>
    <row r="7" spans="1:53" ht="29.4" customHeight="1" x14ac:dyDescent="0.3">
      <c r="A7" s="21">
        <v>45376</v>
      </c>
      <c r="B7" s="39">
        <v>6428</v>
      </c>
      <c r="C7" s="63" t="s">
        <v>35</v>
      </c>
      <c r="D7" s="63" t="s">
        <v>35</v>
      </c>
      <c r="E7" s="63"/>
      <c r="F7" s="63" t="s">
        <v>35</v>
      </c>
      <c r="G7" s="64" t="s">
        <v>77</v>
      </c>
      <c r="H7" s="65" t="s">
        <v>78</v>
      </c>
      <c r="I7" s="26" t="s">
        <v>79</v>
      </c>
      <c r="J7" s="26" t="s">
        <v>80</v>
      </c>
      <c r="K7" s="26" t="s">
        <v>81</v>
      </c>
      <c r="L7" s="26" t="s">
        <v>41</v>
      </c>
      <c r="M7" s="41" t="s">
        <v>82</v>
      </c>
      <c r="N7" s="26" t="s">
        <v>43</v>
      </c>
      <c r="O7" s="26" t="s">
        <v>83</v>
      </c>
      <c r="P7" s="29" t="s">
        <v>45</v>
      </c>
      <c r="Q7" s="26" t="s">
        <v>84</v>
      </c>
      <c r="R7" s="42">
        <v>39448</v>
      </c>
      <c r="S7" s="43">
        <v>39448</v>
      </c>
      <c r="T7" s="32">
        <v>39500</v>
      </c>
      <c r="U7" s="66">
        <v>503223</v>
      </c>
      <c r="V7" s="26"/>
      <c r="W7" s="33" t="s">
        <v>35</v>
      </c>
      <c r="X7" s="34">
        <v>6</v>
      </c>
      <c r="Y7" s="34"/>
      <c r="Z7" s="34">
        <v>60</v>
      </c>
      <c r="AA7" s="34">
        <f t="shared" si="0"/>
        <v>66</v>
      </c>
      <c r="AB7" s="34"/>
      <c r="AC7" s="33">
        <v>68</v>
      </c>
      <c r="AD7" s="1">
        <v>68</v>
      </c>
      <c r="AE7" s="25" t="s">
        <v>85</v>
      </c>
      <c r="AF7" s="35" t="s">
        <v>57</v>
      </c>
      <c r="AG7" s="36">
        <f>AI7/AH7</f>
        <v>8</v>
      </c>
      <c r="AH7" s="36">
        <v>3</v>
      </c>
      <c r="AI7" s="36">
        <v>24</v>
      </c>
      <c r="AJ7" s="35" t="s">
        <v>67</v>
      </c>
      <c r="AK7" s="47">
        <v>31</v>
      </c>
    </row>
    <row r="8" spans="1:53" ht="29.4" customHeight="1" x14ac:dyDescent="0.3">
      <c r="A8" s="21">
        <v>45444</v>
      </c>
      <c r="B8" s="39">
        <v>12628</v>
      </c>
      <c r="C8" s="63" t="s">
        <v>35</v>
      </c>
      <c r="D8" s="63" t="s">
        <v>35</v>
      </c>
      <c r="E8" s="63"/>
      <c r="F8" s="63" t="s">
        <v>35</v>
      </c>
      <c r="G8" s="64" t="s">
        <v>86</v>
      </c>
      <c r="H8" s="67" t="s">
        <v>87</v>
      </c>
      <c r="I8" s="26"/>
      <c r="J8" s="26" t="s">
        <v>88</v>
      </c>
      <c r="K8" s="26" t="s">
        <v>40</v>
      </c>
      <c r="L8" s="26" t="s">
        <v>89</v>
      </c>
      <c r="M8" s="28" t="s">
        <v>90</v>
      </c>
      <c r="N8" s="27" t="s">
        <v>43</v>
      </c>
      <c r="O8" s="26" t="s">
        <v>91</v>
      </c>
      <c r="P8" s="29" t="s">
        <v>92</v>
      </c>
      <c r="Q8" s="68" t="s">
        <v>93</v>
      </c>
      <c r="R8" s="42">
        <v>44287</v>
      </c>
      <c r="S8" s="43"/>
      <c r="T8" s="32">
        <v>44243</v>
      </c>
      <c r="U8" s="26">
        <v>633097</v>
      </c>
      <c r="V8" s="26"/>
      <c r="W8" s="33" t="s">
        <v>35</v>
      </c>
      <c r="X8" s="34">
        <v>6</v>
      </c>
      <c r="Y8" s="34"/>
      <c r="Z8" s="34">
        <v>60</v>
      </c>
      <c r="AA8" s="34">
        <f t="shared" si="0"/>
        <v>66</v>
      </c>
      <c r="AB8" s="34"/>
      <c r="AC8" s="33">
        <v>67</v>
      </c>
      <c r="AD8" s="1">
        <v>67</v>
      </c>
      <c r="AE8" s="25" t="s">
        <v>94</v>
      </c>
      <c r="AF8" s="35" t="s">
        <v>95</v>
      </c>
      <c r="AG8" s="36">
        <v>10</v>
      </c>
      <c r="AH8" s="36">
        <v>3</v>
      </c>
      <c r="AI8" s="36">
        <v>30</v>
      </c>
      <c r="AJ8" s="46" t="s">
        <v>96</v>
      </c>
      <c r="AK8" s="38">
        <v>39</v>
      </c>
    </row>
    <row r="9" spans="1:53" ht="29.4" customHeight="1" x14ac:dyDescent="0.3">
      <c r="A9" s="69">
        <v>45453</v>
      </c>
      <c r="B9" s="70">
        <v>12543</v>
      </c>
      <c r="C9" s="71" t="s">
        <v>35</v>
      </c>
      <c r="D9" s="71" t="s">
        <v>35</v>
      </c>
      <c r="E9" s="71"/>
      <c r="F9" s="71" t="s">
        <v>35</v>
      </c>
      <c r="G9" s="72" t="s">
        <v>97</v>
      </c>
      <c r="H9" s="25" t="s">
        <v>98</v>
      </c>
      <c r="I9" s="26" t="s">
        <v>99</v>
      </c>
      <c r="J9" s="26" t="s">
        <v>100</v>
      </c>
      <c r="K9" s="26" t="s">
        <v>40</v>
      </c>
      <c r="L9" s="27" t="s">
        <v>41</v>
      </c>
      <c r="M9" s="28" t="s">
        <v>101</v>
      </c>
      <c r="N9" s="26" t="s">
        <v>102</v>
      </c>
      <c r="O9" s="26" t="s">
        <v>103</v>
      </c>
      <c r="P9" s="29" t="s">
        <v>92</v>
      </c>
      <c r="Q9" s="26" t="s">
        <v>104</v>
      </c>
      <c r="R9" s="42">
        <v>33871</v>
      </c>
      <c r="S9" s="53">
        <v>35326</v>
      </c>
      <c r="T9" s="32">
        <v>33878</v>
      </c>
      <c r="U9" s="26">
        <v>311552</v>
      </c>
      <c r="V9" s="26"/>
      <c r="W9" s="73" t="s">
        <v>35</v>
      </c>
      <c r="X9" s="34">
        <v>5</v>
      </c>
      <c r="Y9" s="34"/>
      <c r="Z9" s="34">
        <v>60</v>
      </c>
      <c r="AA9" s="34">
        <f t="shared" si="0"/>
        <v>65</v>
      </c>
      <c r="AB9" s="34"/>
      <c r="AC9" s="74">
        <v>40</v>
      </c>
      <c r="AD9" s="1">
        <v>40</v>
      </c>
      <c r="AE9" s="25" t="s">
        <v>98</v>
      </c>
      <c r="AF9" s="35" t="s">
        <v>47</v>
      </c>
      <c r="AG9" s="36">
        <f>AI9/AH9</f>
        <v>10</v>
      </c>
      <c r="AH9" s="36">
        <v>3</v>
      </c>
      <c r="AI9" s="36">
        <v>30</v>
      </c>
      <c r="AJ9" s="37" t="s">
        <v>105</v>
      </c>
      <c r="AK9" s="38">
        <v>39</v>
      </c>
    </row>
    <row r="10" spans="1:53" ht="29.4" customHeight="1" thickBot="1" x14ac:dyDescent="0.35">
      <c r="A10" s="75">
        <v>45425</v>
      </c>
      <c r="B10" s="22">
        <v>10256</v>
      </c>
      <c r="C10" s="76" t="s">
        <v>35</v>
      </c>
      <c r="D10" s="76" t="s">
        <v>35</v>
      </c>
      <c r="E10" s="76"/>
      <c r="F10" s="76" t="s">
        <v>35</v>
      </c>
      <c r="G10" s="77" t="s">
        <v>106</v>
      </c>
      <c r="H10" s="78" t="s">
        <v>107</v>
      </c>
      <c r="I10" s="79" t="s">
        <v>108</v>
      </c>
      <c r="J10" s="26" t="s">
        <v>109</v>
      </c>
      <c r="K10" s="26" t="s">
        <v>110</v>
      </c>
      <c r="L10" s="26" t="s">
        <v>41</v>
      </c>
      <c r="M10" s="28" t="s">
        <v>111</v>
      </c>
      <c r="N10" s="26" t="s">
        <v>43</v>
      </c>
      <c r="O10" s="26" t="s">
        <v>112</v>
      </c>
      <c r="P10" s="29" t="s">
        <v>45</v>
      </c>
      <c r="Q10" s="26" t="s">
        <v>113</v>
      </c>
      <c r="R10" s="42">
        <v>41971</v>
      </c>
      <c r="S10" s="43"/>
      <c r="T10" s="32">
        <v>41971</v>
      </c>
      <c r="U10" s="66">
        <v>537748</v>
      </c>
      <c r="V10" s="26"/>
      <c r="W10" s="33" t="s">
        <v>35</v>
      </c>
      <c r="X10" s="34">
        <v>0</v>
      </c>
      <c r="Y10" s="34"/>
      <c r="Z10" s="34">
        <v>60</v>
      </c>
      <c r="AA10" s="34">
        <f t="shared" si="0"/>
        <v>60</v>
      </c>
      <c r="AB10" s="34"/>
      <c r="AC10" s="2">
        <v>37</v>
      </c>
      <c r="AD10" s="2">
        <v>37</v>
      </c>
      <c r="AE10" s="78" t="s">
        <v>107</v>
      </c>
      <c r="AF10" s="35" t="s">
        <v>47</v>
      </c>
      <c r="AG10" s="36">
        <f t="shared" ref="AG10:AG11" si="1">AI10/AH10</f>
        <v>6</v>
      </c>
      <c r="AH10" s="36">
        <v>3</v>
      </c>
      <c r="AI10" s="36">
        <v>18</v>
      </c>
      <c r="AJ10" s="37" t="s">
        <v>48</v>
      </c>
      <c r="AK10" s="38">
        <v>23</v>
      </c>
    </row>
    <row r="11" spans="1:53" ht="29.4" customHeight="1" x14ac:dyDescent="0.3">
      <c r="A11" s="56">
        <v>45433</v>
      </c>
      <c r="B11" s="22">
        <v>10871</v>
      </c>
      <c r="C11" s="76" t="s">
        <v>35</v>
      </c>
      <c r="D11" s="76" t="s">
        <v>35</v>
      </c>
      <c r="E11" s="76"/>
      <c r="F11" s="76" t="s">
        <v>35</v>
      </c>
      <c r="G11" s="80" t="s">
        <v>114</v>
      </c>
      <c r="H11" s="81" t="s">
        <v>115</v>
      </c>
      <c r="I11" s="79" t="s">
        <v>116</v>
      </c>
      <c r="J11" s="26" t="s">
        <v>117</v>
      </c>
      <c r="K11" s="26" t="s">
        <v>118</v>
      </c>
      <c r="L11" s="26" t="s">
        <v>89</v>
      </c>
      <c r="M11" s="28" t="s">
        <v>119</v>
      </c>
      <c r="N11" s="26" t="s">
        <v>43</v>
      </c>
      <c r="O11" s="26" t="s">
        <v>120</v>
      </c>
      <c r="P11" s="29" t="s">
        <v>92</v>
      </c>
      <c r="Q11" s="26" t="s">
        <v>121</v>
      </c>
      <c r="R11" s="42">
        <v>42814</v>
      </c>
      <c r="S11" s="43">
        <v>597587</v>
      </c>
      <c r="T11" s="32">
        <v>42814</v>
      </c>
      <c r="U11" s="18">
        <v>597587</v>
      </c>
      <c r="V11" s="26"/>
      <c r="W11" s="82" t="s">
        <v>35</v>
      </c>
      <c r="X11" s="34">
        <v>0</v>
      </c>
      <c r="Y11" s="34"/>
      <c r="Z11" s="34">
        <v>50</v>
      </c>
      <c r="AA11" s="34">
        <f t="shared" si="0"/>
        <v>50</v>
      </c>
      <c r="AB11" s="34"/>
      <c r="AC11" s="2">
        <v>41</v>
      </c>
      <c r="AD11" s="2">
        <v>41</v>
      </c>
      <c r="AE11" s="81" t="s">
        <v>115</v>
      </c>
      <c r="AF11" s="35" t="s">
        <v>47</v>
      </c>
      <c r="AG11" s="36">
        <f t="shared" si="1"/>
        <v>6</v>
      </c>
      <c r="AH11" s="36">
        <v>3</v>
      </c>
      <c r="AI11" s="36">
        <v>18</v>
      </c>
      <c r="AJ11" s="37" t="s">
        <v>48</v>
      </c>
      <c r="AK11" s="38">
        <v>23</v>
      </c>
    </row>
    <row r="12" spans="1:53" ht="29.4" customHeight="1" x14ac:dyDescent="0.3">
      <c r="A12" s="21">
        <v>45467</v>
      </c>
      <c r="B12" s="39">
        <v>13654</v>
      </c>
      <c r="C12" s="23" t="s">
        <v>35</v>
      </c>
      <c r="D12" s="23" t="s">
        <v>35</v>
      </c>
      <c r="E12" s="23"/>
      <c r="F12" s="23" t="s">
        <v>35</v>
      </c>
      <c r="G12" s="24" t="s">
        <v>122</v>
      </c>
      <c r="H12" s="83" t="s">
        <v>123</v>
      </c>
      <c r="I12" s="26" t="s">
        <v>124</v>
      </c>
      <c r="J12" s="26" t="s">
        <v>125</v>
      </c>
      <c r="K12" s="26" t="s">
        <v>126</v>
      </c>
      <c r="L12" s="26" t="s">
        <v>89</v>
      </c>
      <c r="M12" s="28" t="s">
        <v>127</v>
      </c>
      <c r="N12" s="26" t="s">
        <v>43</v>
      </c>
      <c r="O12" s="26" t="s">
        <v>128</v>
      </c>
      <c r="P12" s="29" t="s">
        <v>45</v>
      </c>
      <c r="Q12" s="26" t="s">
        <v>129</v>
      </c>
      <c r="R12" s="42">
        <v>44330</v>
      </c>
      <c r="S12" s="43"/>
      <c r="T12" s="32">
        <v>44330</v>
      </c>
      <c r="U12" s="18">
        <v>635554</v>
      </c>
      <c r="V12" s="26"/>
      <c r="W12" s="33" t="s">
        <v>35</v>
      </c>
      <c r="X12" s="34">
        <v>0</v>
      </c>
      <c r="Y12" s="34"/>
      <c r="Z12" s="34">
        <v>40</v>
      </c>
      <c r="AA12" s="34">
        <f t="shared" si="0"/>
        <v>40</v>
      </c>
      <c r="AB12" s="34"/>
      <c r="AC12" s="3">
        <v>66</v>
      </c>
      <c r="AD12" s="3">
        <v>66</v>
      </c>
      <c r="AE12" s="83" t="s">
        <v>123</v>
      </c>
      <c r="AF12" s="35" t="s">
        <v>95</v>
      </c>
      <c r="AG12" s="36">
        <v>8</v>
      </c>
      <c r="AH12" s="36">
        <v>3</v>
      </c>
      <c r="AI12" s="36">
        <v>24</v>
      </c>
      <c r="AJ12" s="37" t="s">
        <v>130</v>
      </c>
      <c r="AK12" s="47">
        <v>31</v>
      </c>
    </row>
    <row r="13" spans="1:53" ht="29.4" customHeight="1" x14ac:dyDescent="0.3">
      <c r="A13" s="21">
        <v>45469</v>
      </c>
      <c r="B13" s="39">
        <v>13872</v>
      </c>
      <c r="C13" s="71" t="s">
        <v>35</v>
      </c>
      <c r="D13" s="71" t="s">
        <v>35</v>
      </c>
      <c r="E13" s="71"/>
      <c r="F13" s="71" t="s">
        <v>35</v>
      </c>
      <c r="G13" s="84"/>
      <c r="H13" s="25" t="s">
        <v>131</v>
      </c>
      <c r="I13" s="85" t="s">
        <v>132</v>
      </c>
      <c r="J13" s="85" t="s">
        <v>133</v>
      </c>
      <c r="K13" s="85" t="s">
        <v>134</v>
      </c>
      <c r="L13" s="85" t="s">
        <v>41</v>
      </c>
      <c r="M13" s="86" t="s">
        <v>135</v>
      </c>
      <c r="N13" s="87" t="s">
        <v>43</v>
      </c>
      <c r="O13" s="85" t="s">
        <v>120</v>
      </c>
      <c r="P13" s="29" t="s">
        <v>136</v>
      </c>
      <c r="Q13" s="85" t="s">
        <v>137</v>
      </c>
      <c r="R13" s="42">
        <v>45499</v>
      </c>
      <c r="S13" s="79"/>
      <c r="T13" s="88" t="s">
        <v>138</v>
      </c>
      <c r="U13" s="26">
        <v>657639</v>
      </c>
      <c r="V13" s="26"/>
      <c r="W13" s="89"/>
      <c r="X13" s="34">
        <v>0</v>
      </c>
      <c r="Y13" s="34"/>
      <c r="Z13" s="34">
        <v>40</v>
      </c>
      <c r="AA13" s="34">
        <f t="shared" si="0"/>
        <v>40</v>
      </c>
      <c r="AB13" s="34"/>
      <c r="AC13" s="3">
        <v>36</v>
      </c>
      <c r="AD13" s="3">
        <v>36</v>
      </c>
      <c r="AE13" s="25" t="s">
        <v>131</v>
      </c>
      <c r="AF13" s="35" t="s">
        <v>47</v>
      </c>
      <c r="AG13" s="36">
        <f t="shared" ref="AG13" si="2">AI13/AH13</f>
        <v>6</v>
      </c>
      <c r="AH13" s="36">
        <v>3</v>
      </c>
      <c r="AI13" s="36">
        <v>18</v>
      </c>
      <c r="AJ13" s="37" t="s">
        <v>48</v>
      </c>
      <c r="AK13" s="38">
        <v>23</v>
      </c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</row>
    <row r="14" spans="1:53" ht="49.8" customHeight="1" x14ac:dyDescent="0.3">
      <c r="A14" s="8" t="s">
        <v>0</v>
      </c>
      <c r="B14" s="8" t="s">
        <v>1</v>
      </c>
      <c r="C14" s="9" t="s">
        <v>2</v>
      </c>
      <c r="D14" s="9" t="s">
        <v>3</v>
      </c>
      <c r="E14" s="9" t="s">
        <v>4</v>
      </c>
      <c r="F14" s="9" t="s">
        <v>5</v>
      </c>
      <c r="G14" s="10" t="s">
        <v>6</v>
      </c>
      <c r="H14" s="11" t="s">
        <v>7</v>
      </c>
      <c r="I14" s="11" t="s">
        <v>8</v>
      </c>
      <c r="J14" s="11" t="s">
        <v>9</v>
      </c>
      <c r="K14" s="11" t="s">
        <v>10</v>
      </c>
      <c r="L14" s="11" t="s">
        <v>11</v>
      </c>
      <c r="M14" s="11" t="s">
        <v>12</v>
      </c>
      <c r="N14" s="11" t="s">
        <v>13</v>
      </c>
      <c r="O14" s="11" t="s">
        <v>14</v>
      </c>
      <c r="P14" s="12" t="s">
        <v>15</v>
      </c>
      <c r="Q14" s="11" t="s">
        <v>16</v>
      </c>
      <c r="R14" s="11" t="s">
        <v>17</v>
      </c>
      <c r="S14" s="13" t="s">
        <v>18</v>
      </c>
      <c r="T14" s="12" t="s">
        <v>19</v>
      </c>
      <c r="U14" s="11" t="s">
        <v>20</v>
      </c>
      <c r="V14" s="11" t="s">
        <v>21</v>
      </c>
      <c r="W14" s="14" t="s">
        <v>22</v>
      </c>
      <c r="X14" s="12" t="s">
        <v>139</v>
      </c>
      <c r="Y14" s="12"/>
      <c r="Z14" s="12"/>
      <c r="AA14" s="34"/>
      <c r="AB14" s="12"/>
      <c r="AC14" s="12" t="s">
        <v>28</v>
      </c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</row>
    <row r="15" spans="1:53" ht="32.4" customHeight="1" x14ac:dyDescent="0.3">
      <c r="A15" s="21">
        <v>45471</v>
      </c>
      <c r="B15" s="39">
        <v>14001</v>
      </c>
      <c r="C15" s="23" t="s">
        <v>35</v>
      </c>
      <c r="D15" s="23" t="s">
        <v>35</v>
      </c>
      <c r="E15" s="23"/>
      <c r="F15" s="23" t="s">
        <v>35</v>
      </c>
      <c r="G15" s="24" t="s">
        <v>140</v>
      </c>
      <c r="H15" s="83" t="s">
        <v>141</v>
      </c>
      <c r="I15" s="26" t="s">
        <v>142</v>
      </c>
      <c r="J15" s="26" t="s">
        <v>143</v>
      </c>
      <c r="K15" s="26" t="s">
        <v>144</v>
      </c>
      <c r="L15" s="26" t="s">
        <v>41</v>
      </c>
      <c r="M15" s="41" t="s">
        <v>145</v>
      </c>
      <c r="N15" s="26" t="s">
        <v>146</v>
      </c>
      <c r="O15" s="26" t="s">
        <v>147</v>
      </c>
      <c r="P15" s="29" t="s">
        <v>45</v>
      </c>
      <c r="Q15" s="26" t="s">
        <v>709</v>
      </c>
      <c r="R15" s="42">
        <v>27941</v>
      </c>
      <c r="S15" s="43">
        <v>35321</v>
      </c>
      <c r="T15" s="32">
        <v>28023</v>
      </c>
      <c r="U15" s="26">
        <v>168750</v>
      </c>
      <c r="V15" s="26"/>
      <c r="W15" s="33" t="s">
        <v>35</v>
      </c>
      <c r="X15" s="34">
        <v>6</v>
      </c>
      <c r="Y15" s="34"/>
      <c r="Z15" s="34"/>
      <c r="AA15" s="34">
        <f t="shared" si="0"/>
        <v>6</v>
      </c>
      <c r="AB15" s="34"/>
      <c r="AC15" s="33">
        <v>58</v>
      </c>
      <c r="AD15" s="4">
        <v>58</v>
      </c>
      <c r="AE15" s="19" t="s">
        <v>141</v>
      </c>
      <c r="AF15" s="91" t="s">
        <v>95</v>
      </c>
      <c r="AG15" s="92">
        <f>AI15/AH15</f>
        <v>6</v>
      </c>
      <c r="AH15" s="92">
        <v>3</v>
      </c>
      <c r="AI15" s="92">
        <v>18</v>
      </c>
      <c r="AJ15" s="93" t="s">
        <v>130</v>
      </c>
      <c r="AK15" s="94">
        <v>23</v>
      </c>
    </row>
    <row r="16" spans="1:53" ht="32.4" customHeight="1" x14ac:dyDescent="0.3">
      <c r="A16" s="21">
        <v>45375</v>
      </c>
      <c r="B16" s="22">
        <v>6392</v>
      </c>
      <c r="C16" s="23" t="s">
        <v>35</v>
      </c>
      <c r="D16" s="23" t="s">
        <v>35</v>
      </c>
      <c r="E16" s="23"/>
      <c r="F16" s="23" t="s">
        <v>35</v>
      </c>
      <c r="G16" s="24" t="s">
        <v>148</v>
      </c>
      <c r="H16" s="25" t="s">
        <v>149</v>
      </c>
      <c r="I16" s="26" t="s">
        <v>150</v>
      </c>
      <c r="J16" s="26" t="s">
        <v>151</v>
      </c>
      <c r="K16" s="26" t="s">
        <v>152</v>
      </c>
      <c r="L16" s="26" t="s">
        <v>89</v>
      </c>
      <c r="M16" s="95" t="s">
        <v>153</v>
      </c>
      <c r="N16" s="26" t="s">
        <v>146</v>
      </c>
      <c r="O16" s="26" t="s">
        <v>154</v>
      </c>
      <c r="P16" s="29" t="s">
        <v>45</v>
      </c>
      <c r="Q16" s="26" t="s">
        <v>155</v>
      </c>
      <c r="R16" s="42">
        <v>27685</v>
      </c>
      <c r="S16" s="43">
        <v>28356</v>
      </c>
      <c r="T16" s="96">
        <v>28356</v>
      </c>
      <c r="U16" s="26">
        <v>175453</v>
      </c>
      <c r="V16" s="26"/>
      <c r="W16" s="33" t="s">
        <v>35</v>
      </c>
      <c r="X16" s="34">
        <v>6</v>
      </c>
      <c r="Y16" s="34"/>
      <c r="Z16" s="34"/>
      <c r="AA16" s="34">
        <f t="shared" si="0"/>
        <v>6</v>
      </c>
      <c r="AB16" s="34"/>
      <c r="AC16" s="33">
        <v>63</v>
      </c>
      <c r="AD16" s="5">
        <v>63</v>
      </c>
      <c r="AE16" s="97" t="s">
        <v>156</v>
      </c>
      <c r="AF16" s="35" t="s">
        <v>95</v>
      </c>
      <c r="AG16" s="36">
        <f>AI16/AH16</f>
        <v>6</v>
      </c>
      <c r="AH16" s="36">
        <v>3</v>
      </c>
      <c r="AI16" s="36">
        <v>18</v>
      </c>
      <c r="AJ16" s="37" t="s">
        <v>130</v>
      </c>
      <c r="AK16" s="38">
        <v>23</v>
      </c>
    </row>
    <row r="17" spans="1:53" ht="32.4" customHeight="1" x14ac:dyDescent="0.3">
      <c r="A17" s="56">
        <v>45414</v>
      </c>
      <c r="B17" s="22">
        <v>9557</v>
      </c>
      <c r="C17" s="23" t="s">
        <v>35</v>
      </c>
      <c r="D17" s="23" t="s">
        <v>35</v>
      </c>
      <c r="E17" s="23" t="s">
        <v>35</v>
      </c>
      <c r="F17" s="23" t="s">
        <v>35</v>
      </c>
      <c r="G17" s="48" t="s">
        <v>157</v>
      </c>
      <c r="H17" s="25" t="s">
        <v>158</v>
      </c>
      <c r="I17" s="26" t="s">
        <v>159</v>
      </c>
      <c r="J17" s="26" t="s">
        <v>160</v>
      </c>
      <c r="K17" s="26" t="s">
        <v>161</v>
      </c>
      <c r="L17" s="27" t="s">
        <v>162</v>
      </c>
      <c r="M17" s="28" t="s">
        <v>163</v>
      </c>
      <c r="N17" s="26" t="s">
        <v>146</v>
      </c>
      <c r="O17" s="26" t="s">
        <v>164</v>
      </c>
      <c r="P17" s="29" t="s">
        <v>45</v>
      </c>
      <c r="Q17" s="26" t="s">
        <v>165</v>
      </c>
      <c r="R17" s="42">
        <v>28859</v>
      </c>
      <c r="S17" s="43">
        <v>35324</v>
      </c>
      <c r="T17" s="98">
        <v>28871</v>
      </c>
      <c r="U17" s="18" t="s">
        <v>166</v>
      </c>
      <c r="V17" s="26"/>
      <c r="W17" s="33" t="s">
        <v>35</v>
      </c>
      <c r="X17" s="34">
        <v>6</v>
      </c>
      <c r="Y17" s="34">
        <v>3</v>
      </c>
      <c r="Z17" s="34"/>
      <c r="AA17" s="34">
        <f t="shared" si="0"/>
        <v>6</v>
      </c>
      <c r="AB17" s="34"/>
      <c r="AC17" s="33">
        <v>98</v>
      </c>
      <c r="AD17" s="5">
        <v>98</v>
      </c>
      <c r="AE17" s="35" t="s">
        <v>167</v>
      </c>
      <c r="AF17" s="35" t="s">
        <v>57</v>
      </c>
      <c r="AG17" s="36">
        <v>6</v>
      </c>
      <c r="AH17" s="36">
        <v>3</v>
      </c>
      <c r="AI17" s="36">
        <v>18</v>
      </c>
      <c r="AJ17" s="37" t="s">
        <v>130</v>
      </c>
      <c r="AK17" s="38">
        <v>23</v>
      </c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61"/>
    </row>
    <row r="18" spans="1:53" ht="32.4" customHeight="1" x14ac:dyDescent="0.3">
      <c r="A18" s="21">
        <v>45450</v>
      </c>
      <c r="B18" s="39">
        <v>12447</v>
      </c>
      <c r="C18" s="23" t="s">
        <v>35</v>
      </c>
      <c r="D18" s="23" t="s">
        <v>35</v>
      </c>
      <c r="E18" s="23"/>
      <c r="F18" s="23" t="s">
        <v>35</v>
      </c>
      <c r="G18" s="24" t="s">
        <v>168</v>
      </c>
      <c r="H18" s="25" t="s">
        <v>169</v>
      </c>
      <c r="I18" s="26" t="s">
        <v>170</v>
      </c>
      <c r="J18" s="26" t="s">
        <v>171</v>
      </c>
      <c r="K18" s="26" t="s">
        <v>172</v>
      </c>
      <c r="L18" s="26" t="s">
        <v>41</v>
      </c>
      <c r="M18" s="41" t="s">
        <v>173</v>
      </c>
      <c r="N18" s="26" t="s">
        <v>146</v>
      </c>
      <c r="O18" s="26" t="s">
        <v>174</v>
      </c>
      <c r="P18" s="29" t="s">
        <v>175</v>
      </c>
      <c r="Q18" s="26" t="s">
        <v>176</v>
      </c>
      <c r="R18" s="42">
        <v>31322</v>
      </c>
      <c r="S18" s="43">
        <v>35321</v>
      </c>
      <c r="T18" s="98">
        <v>31355</v>
      </c>
      <c r="U18" s="18">
        <v>257641</v>
      </c>
      <c r="V18" s="26"/>
      <c r="W18" s="33" t="s">
        <v>35</v>
      </c>
      <c r="X18" s="34">
        <v>6</v>
      </c>
      <c r="Y18" s="34"/>
      <c r="Z18" s="34"/>
      <c r="AA18" s="34">
        <f t="shared" si="0"/>
        <v>6</v>
      </c>
      <c r="AB18" s="34"/>
      <c r="AC18" s="99">
        <v>44</v>
      </c>
      <c r="AD18" s="5">
        <v>44</v>
      </c>
      <c r="AE18" s="97" t="s">
        <v>169</v>
      </c>
      <c r="AF18" s="35" t="s">
        <v>47</v>
      </c>
      <c r="AG18" s="36">
        <f>AI18/AH18</f>
        <v>6</v>
      </c>
      <c r="AH18" s="36">
        <v>3</v>
      </c>
      <c r="AI18" s="36">
        <v>18</v>
      </c>
      <c r="AJ18" s="37" t="s">
        <v>177</v>
      </c>
      <c r="AK18" s="38">
        <v>23</v>
      </c>
    </row>
    <row r="19" spans="1:53" ht="32.4" customHeight="1" x14ac:dyDescent="0.3">
      <c r="A19" s="21">
        <v>45448</v>
      </c>
      <c r="B19" s="22">
        <v>12090</v>
      </c>
      <c r="C19" s="23" t="s">
        <v>35</v>
      </c>
      <c r="D19" s="23" t="s">
        <v>35</v>
      </c>
      <c r="E19" s="23"/>
      <c r="F19" s="23" t="s">
        <v>35</v>
      </c>
      <c r="G19" s="24" t="s">
        <v>178</v>
      </c>
      <c r="H19" s="25" t="s">
        <v>179</v>
      </c>
      <c r="I19" s="26" t="s">
        <v>180</v>
      </c>
      <c r="J19" s="26" t="s">
        <v>181</v>
      </c>
      <c r="K19" s="26" t="s">
        <v>182</v>
      </c>
      <c r="L19" s="26" t="s">
        <v>41</v>
      </c>
      <c r="M19" s="28" t="s">
        <v>42</v>
      </c>
      <c r="N19" s="26" t="s">
        <v>146</v>
      </c>
      <c r="O19" s="26" t="s">
        <v>183</v>
      </c>
      <c r="P19" s="29" t="s">
        <v>45</v>
      </c>
      <c r="Q19" s="26" t="s">
        <v>184</v>
      </c>
      <c r="R19" s="42">
        <v>31472</v>
      </c>
      <c r="S19" s="43">
        <v>35321</v>
      </c>
      <c r="T19" s="32">
        <v>31477</v>
      </c>
      <c r="U19" s="26">
        <v>260247</v>
      </c>
      <c r="V19" s="26"/>
      <c r="W19" s="33" t="s">
        <v>35</v>
      </c>
      <c r="X19" s="34">
        <v>6</v>
      </c>
      <c r="Y19" s="34"/>
      <c r="Z19" s="34"/>
      <c r="AA19" s="34">
        <f t="shared" si="0"/>
        <v>6</v>
      </c>
      <c r="AB19" s="34"/>
      <c r="AC19" s="33">
        <v>12</v>
      </c>
      <c r="AD19" s="5">
        <v>12</v>
      </c>
      <c r="AE19" s="97" t="s">
        <v>179</v>
      </c>
      <c r="AF19" s="35" t="s">
        <v>47</v>
      </c>
      <c r="AG19" s="36">
        <v>8</v>
      </c>
      <c r="AH19" s="36">
        <v>3</v>
      </c>
      <c r="AI19" s="36">
        <v>24</v>
      </c>
      <c r="AJ19" s="37" t="s">
        <v>130</v>
      </c>
      <c r="AK19" s="47">
        <v>31</v>
      </c>
    </row>
    <row r="20" spans="1:53" ht="32.4" customHeight="1" x14ac:dyDescent="0.3">
      <c r="A20" s="21">
        <v>45461</v>
      </c>
      <c r="B20" s="39">
        <v>13186</v>
      </c>
      <c r="C20" s="23" t="s">
        <v>35</v>
      </c>
      <c r="D20" s="23" t="s">
        <v>35</v>
      </c>
      <c r="E20" s="100"/>
      <c r="F20" s="100" t="s">
        <v>35</v>
      </c>
      <c r="G20" s="48" t="s">
        <v>185</v>
      </c>
      <c r="H20" s="49" t="s">
        <v>186</v>
      </c>
      <c r="I20" s="26" t="s">
        <v>187</v>
      </c>
      <c r="J20" s="26" t="s">
        <v>188</v>
      </c>
      <c r="K20" s="26" t="s">
        <v>189</v>
      </c>
      <c r="L20" s="50" t="s">
        <v>41</v>
      </c>
      <c r="M20" s="28" t="s">
        <v>190</v>
      </c>
      <c r="N20" s="50" t="s">
        <v>146</v>
      </c>
      <c r="O20" s="26" t="s">
        <v>191</v>
      </c>
      <c r="P20" s="29" t="s">
        <v>45</v>
      </c>
      <c r="Q20" s="26" t="s">
        <v>192</v>
      </c>
      <c r="R20" s="42">
        <v>33088</v>
      </c>
      <c r="S20" s="53">
        <v>35321</v>
      </c>
      <c r="T20" s="32">
        <v>31688</v>
      </c>
      <c r="U20" s="26">
        <v>296268</v>
      </c>
      <c r="V20" s="26"/>
      <c r="W20" s="89" t="s">
        <v>35</v>
      </c>
      <c r="X20" s="101">
        <v>6</v>
      </c>
      <c r="Y20" s="101"/>
      <c r="Z20" s="101"/>
      <c r="AA20" s="34">
        <f t="shared" si="0"/>
        <v>6</v>
      </c>
      <c r="AB20" s="101"/>
      <c r="AC20" s="102">
        <v>61</v>
      </c>
      <c r="AD20" s="5">
        <v>61</v>
      </c>
      <c r="AE20" s="97" t="s">
        <v>186</v>
      </c>
      <c r="AF20" s="35" t="s">
        <v>95</v>
      </c>
      <c r="AG20" s="36">
        <f>AI20/AH20</f>
        <v>6</v>
      </c>
      <c r="AH20" s="36">
        <v>3</v>
      </c>
      <c r="AI20" s="36">
        <v>18</v>
      </c>
      <c r="AJ20" s="37" t="s">
        <v>130</v>
      </c>
      <c r="AK20" s="38">
        <v>23</v>
      </c>
      <c r="AL20" s="26"/>
    </row>
    <row r="21" spans="1:53" ht="32.4" customHeight="1" x14ac:dyDescent="0.3">
      <c r="A21" s="103">
        <v>43988</v>
      </c>
      <c r="B21" s="104">
        <v>12247</v>
      </c>
      <c r="C21" s="23" t="s">
        <v>35</v>
      </c>
      <c r="D21" s="23" t="s">
        <v>35</v>
      </c>
      <c r="E21" s="23"/>
      <c r="F21" s="23" t="s">
        <v>35</v>
      </c>
      <c r="G21" s="24" t="s">
        <v>193</v>
      </c>
      <c r="H21" s="25" t="s">
        <v>194</v>
      </c>
      <c r="I21" s="26" t="s">
        <v>195</v>
      </c>
      <c r="J21" s="26" t="s">
        <v>196</v>
      </c>
      <c r="K21" s="26" t="s">
        <v>40</v>
      </c>
      <c r="L21" s="27" t="s">
        <v>41</v>
      </c>
      <c r="M21" s="28" t="s">
        <v>197</v>
      </c>
      <c r="N21" s="26" t="s">
        <v>146</v>
      </c>
      <c r="O21" s="26" t="s">
        <v>198</v>
      </c>
      <c r="P21" s="29" t="s">
        <v>92</v>
      </c>
      <c r="Q21" s="26" t="s">
        <v>199</v>
      </c>
      <c r="R21" s="42">
        <v>32455</v>
      </c>
      <c r="S21" s="43">
        <v>35321</v>
      </c>
      <c r="T21" s="32">
        <v>32469</v>
      </c>
      <c r="U21" s="26">
        <v>283137</v>
      </c>
      <c r="V21" s="26"/>
      <c r="W21" s="33" t="s">
        <v>35</v>
      </c>
      <c r="X21" s="34">
        <v>6</v>
      </c>
      <c r="Y21" s="34"/>
      <c r="Z21" s="34"/>
      <c r="AA21" s="34">
        <f t="shared" si="0"/>
        <v>6</v>
      </c>
      <c r="AB21" s="34"/>
      <c r="AC21" s="33">
        <v>51</v>
      </c>
      <c r="AD21" s="5">
        <v>51</v>
      </c>
      <c r="AE21" s="97" t="s">
        <v>194</v>
      </c>
      <c r="AF21" s="35" t="s">
        <v>47</v>
      </c>
      <c r="AG21" s="36">
        <f>AI21/AH21</f>
        <v>6</v>
      </c>
      <c r="AH21" s="36">
        <v>3</v>
      </c>
      <c r="AI21" s="36">
        <v>18</v>
      </c>
      <c r="AJ21" s="37" t="s">
        <v>177</v>
      </c>
      <c r="AK21" s="38">
        <v>23</v>
      </c>
    </row>
    <row r="22" spans="1:53" ht="32.4" customHeight="1" x14ac:dyDescent="0.3">
      <c r="A22" s="21">
        <v>45434</v>
      </c>
      <c r="B22" s="105">
        <v>10978</v>
      </c>
      <c r="C22" s="23" t="s">
        <v>35</v>
      </c>
      <c r="D22" s="23" t="s">
        <v>35</v>
      </c>
      <c r="E22" s="23"/>
      <c r="F22" s="23" t="s">
        <v>35</v>
      </c>
      <c r="G22" s="106" t="s">
        <v>200</v>
      </c>
      <c r="H22" s="49" t="s">
        <v>60</v>
      </c>
      <c r="I22" s="26" t="s">
        <v>61</v>
      </c>
      <c r="J22" s="26" t="s">
        <v>62</v>
      </c>
      <c r="K22" s="26" t="s">
        <v>53</v>
      </c>
      <c r="L22" s="26" t="s">
        <v>41</v>
      </c>
      <c r="M22" s="51" t="s">
        <v>63</v>
      </c>
      <c r="N22" s="26" t="s">
        <v>146</v>
      </c>
      <c r="O22" s="26" t="s">
        <v>201</v>
      </c>
      <c r="P22" s="29" t="s">
        <v>92</v>
      </c>
      <c r="Q22" s="26" t="s">
        <v>202</v>
      </c>
      <c r="R22" s="42">
        <v>32643</v>
      </c>
      <c r="S22" s="43">
        <v>35321</v>
      </c>
      <c r="T22" s="32">
        <v>32785</v>
      </c>
      <c r="U22" s="26">
        <v>289774</v>
      </c>
      <c r="V22" s="26"/>
      <c r="W22" s="33" t="s">
        <v>35</v>
      </c>
      <c r="X22" s="34">
        <v>6</v>
      </c>
      <c r="Y22" s="107"/>
      <c r="Z22" s="107"/>
      <c r="AA22" s="34">
        <f t="shared" si="0"/>
        <v>6</v>
      </c>
      <c r="AB22" s="107"/>
      <c r="AC22" s="108">
        <v>52</v>
      </c>
      <c r="AD22" s="5">
        <v>52</v>
      </c>
      <c r="AE22" s="97" t="s">
        <v>66</v>
      </c>
      <c r="AF22" s="35" t="s">
        <v>47</v>
      </c>
      <c r="AG22" s="36">
        <f>AI22/AH22</f>
        <v>6</v>
      </c>
      <c r="AH22" s="36">
        <v>3</v>
      </c>
      <c r="AI22" s="36">
        <v>18</v>
      </c>
      <c r="AJ22" s="37" t="s">
        <v>177</v>
      </c>
      <c r="AK22" s="38">
        <v>23</v>
      </c>
    </row>
    <row r="23" spans="1:53" ht="32.4" customHeight="1" x14ac:dyDescent="0.3">
      <c r="A23" s="21">
        <v>45440</v>
      </c>
      <c r="B23" s="22">
        <v>11439</v>
      </c>
      <c r="C23" s="23" t="s">
        <v>35</v>
      </c>
      <c r="D23" s="23" t="s">
        <v>35</v>
      </c>
      <c r="E23" s="23" t="s">
        <v>35</v>
      </c>
      <c r="F23" s="23" t="s">
        <v>35</v>
      </c>
      <c r="G23" s="24" t="s">
        <v>203</v>
      </c>
      <c r="H23" s="83" t="s">
        <v>204</v>
      </c>
      <c r="I23" s="26" t="s">
        <v>205</v>
      </c>
      <c r="J23" s="26" t="s">
        <v>206</v>
      </c>
      <c r="K23" s="26" t="s">
        <v>182</v>
      </c>
      <c r="L23" s="26" t="s">
        <v>41</v>
      </c>
      <c r="M23" s="41" t="s">
        <v>207</v>
      </c>
      <c r="N23" s="26" t="s">
        <v>146</v>
      </c>
      <c r="O23" s="26" t="s">
        <v>208</v>
      </c>
      <c r="P23" s="29" t="s">
        <v>92</v>
      </c>
      <c r="Q23" s="26" t="s">
        <v>209</v>
      </c>
      <c r="R23" s="42">
        <v>32828</v>
      </c>
      <c r="S23" s="43">
        <v>35321</v>
      </c>
      <c r="T23" s="32">
        <v>32828</v>
      </c>
      <c r="U23" s="26">
        <v>290603</v>
      </c>
      <c r="V23" s="26"/>
      <c r="W23" s="33" t="s">
        <v>35</v>
      </c>
      <c r="X23" s="34">
        <v>6</v>
      </c>
      <c r="Y23" s="107">
        <v>3</v>
      </c>
      <c r="Z23" s="107"/>
      <c r="AA23" s="34">
        <f t="shared" si="0"/>
        <v>6</v>
      </c>
      <c r="AB23" s="107"/>
      <c r="AC23" s="109">
        <v>25</v>
      </c>
      <c r="AD23" s="5">
        <v>25</v>
      </c>
      <c r="AE23" s="97" t="s">
        <v>210</v>
      </c>
      <c r="AF23" s="35" t="s">
        <v>47</v>
      </c>
      <c r="AG23" s="36">
        <f>AI23/AH23</f>
        <v>6</v>
      </c>
      <c r="AH23" s="36">
        <v>3</v>
      </c>
      <c r="AI23" s="36">
        <v>18</v>
      </c>
      <c r="AJ23" s="37" t="s">
        <v>130</v>
      </c>
      <c r="AK23" s="38">
        <v>23</v>
      </c>
    </row>
    <row r="24" spans="1:53" ht="32.4" customHeight="1" x14ac:dyDescent="0.3">
      <c r="A24" s="21">
        <v>45449</v>
      </c>
      <c r="B24" s="22">
        <v>12243</v>
      </c>
      <c r="C24" s="23" t="s">
        <v>35</v>
      </c>
      <c r="D24" s="23" t="s">
        <v>35</v>
      </c>
      <c r="E24" s="23"/>
      <c r="F24" s="23" t="s">
        <v>35</v>
      </c>
      <c r="G24" s="24" t="s">
        <v>211</v>
      </c>
      <c r="H24" s="25" t="s">
        <v>212</v>
      </c>
      <c r="I24" s="97" t="s">
        <v>213</v>
      </c>
      <c r="J24" s="97" t="s">
        <v>214</v>
      </c>
      <c r="K24" s="97" t="s">
        <v>215</v>
      </c>
      <c r="L24" s="26" t="s">
        <v>216</v>
      </c>
      <c r="M24" s="110" t="s">
        <v>217</v>
      </c>
      <c r="N24" s="26" t="s">
        <v>146</v>
      </c>
      <c r="O24" s="26" t="s">
        <v>218</v>
      </c>
      <c r="P24" s="29" t="s">
        <v>45</v>
      </c>
      <c r="Q24" s="26" t="s">
        <v>219</v>
      </c>
      <c r="R24" s="42">
        <v>33255</v>
      </c>
      <c r="S24" s="43">
        <v>35321</v>
      </c>
      <c r="T24" s="32">
        <v>33263</v>
      </c>
      <c r="U24" s="26" t="s">
        <v>220</v>
      </c>
      <c r="V24" s="26"/>
      <c r="W24" s="33" t="s">
        <v>35</v>
      </c>
      <c r="X24" s="34">
        <v>6</v>
      </c>
      <c r="Y24" s="34"/>
      <c r="Z24" s="34"/>
      <c r="AA24" s="34">
        <f t="shared" si="0"/>
        <v>6</v>
      </c>
      <c r="AB24" s="34"/>
      <c r="AC24" s="33">
        <v>27</v>
      </c>
      <c r="AD24" s="5">
        <v>27</v>
      </c>
      <c r="AE24" s="97" t="s">
        <v>212</v>
      </c>
      <c r="AF24" s="35" t="s">
        <v>47</v>
      </c>
      <c r="AG24" s="36">
        <v>6</v>
      </c>
      <c r="AH24" s="36">
        <v>3</v>
      </c>
      <c r="AI24" s="36">
        <v>18</v>
      </c>
      <c r="AJ24" s="37" t="s">
        <v>130</v>
      </c>
      <c r="AK24" s="38">
        <v>23</v>
      </c>
    </row>
    <row r="25" spans="1:53" ht="32.4" customHeight="1" x14ac:dyDescent="0.3">
      <c r="A25" s="56">
        <v>45440</v>
      </c>
      <c r="B25" s="22">
        <v>11487</v>
      </c>
      <c r="C25" s="71" t="s">
        <v>35</v>
      </c>
      <c r="D25" s="71" t="s">
        <v>35</v>
      </c>
      <c r="E25" s="71"/>
      <c r="F25" s="71" t="s">
        <v>35</v>
      </c>
      <c r="G25" s="84">
        <v>831982643</v>
      </c>
      <c r="H25" s="25" t="s">
        <v>221</v>
      </c>
      <c r="I25" s="27" t="s">
        <v>222</v>
      </c>
      <c r="J25" s="27" t="s">
        <v>223</v>
      </c>
      <c r="K25" s="27" t="s">
        <v>224</v>
      </c>
      <c r="L25" s="27" t="s">
        <v>162</v>
      </c>
      <c r="M25" s="111" t="s">
        <v>225</v>
      </c>
      <c r="N25" s="27" t="s">
        <v>146</v>
      </c>
      <c r="O25" s="27" t="s">
        <v>226</v>
      </c>
      <c r="P25" s="112" t="s">
        <v>45</v>
      </c>
      <c r="Q25" s="27" t="s">
        <v>227</v>
      </c>
      <c r="R25" s="113">
        <v>34394</v>
      </c>
      <c r="S25" s="114">
        <v>35324</v>
      </c>
      <c r="T25" s="96">
        <v>34400</v>
      </c>
      <c r="U25" s="27" t="s">
        <v>228</v>
      </c>
      <c r="V25" s="27"/>
      <c r="W25" s="33" t="s">
        <v>35</v>
      </c>
      <c r="X25" s="34">
        <v>6</v>
      </c>
      <c r="Y25" s="34"/>
      <c r="Z25" s="34"/>
      <c r="AA25" s="34">
        <f t="shared" si="0"/>
        <v>6</v>
      </c>
      <c r="AB25" s="34"/>
      <c r="AC25" s="85">
        <v>57</v>
      </c>
      <c r="AD25" s="5">
        <v>57</v>
      </c>
      <c r="AE25" s="97" t="s">
        <v>221</v>
      </c>
      <c r="AF25" s="35" t="s">
        <v>95</v>
      </c>
      <c r="AG25" s="36">
        <f>AI25/AH25</f>
        <v>6</v>
      </c>
      <c r="AH25" s="36">
        <v>3</v>
      </c>
      <c r="AI25" s="36">
        <v>18</v>
      </c>
      <c r="AJ25" s="37" t="s">
        <v>130</v>
      </c>
      <c r="AK25" s="38">
        <v>23</v>
      </c>
      <c r="AL25" s="90"/>
      <c r="AM25" s="90"/>
      <c r="AN25" s="90"/>
      <c r="AO25" s="90"/>
      <c r="AP25" s="90"/>
      <c r="AQ25" s="90"/>
      <c r="AR25" s="90"/>
      <c r="AS25" s="90"/>
      <c r="AT25" s="90"/>
      <c r="AU25" s="90"/>
      <c r="AV25" s="90"/>
      <c r="AW25" s="90"/>
      <c r="AX25" s="90"/>
      <c r="AY25" s="90"/>
      <c r="AZ25" s="90"/>
      <c r="BA25" s="90"/>
    </row>
    <row r="26" spans="1:53" ht="32.4" customHeight="1" x14ac:dyDescent="0.3">
      <c r="A26" s="21">
        <v>45443</v>
      </c>
      <c r="B26" s="22">
        <v>11851</v>
      </c>
      <c r="C26" s="23" t="s">
        <v>35</v>
      </c>
      <c r="D26" s="23" t="s">
        <v>35</v>
      </c>
      <c r="E26" s="23"/>
      <c r="F26" s="23" t="s">
        <v>35</v>
      </c>
      <c r="G26" s="48" t="s">
        <v>229</v>
      </c>
      <c r="H26" s="49" t="s">
        <v>230</v>
      </c>
      <c r="I26" s="26" t="s">
        <v>231</v>
      </c>
      <c r="J26" s="26" t="s">
        <v>232</v>
      </c>
      <c r="K26" s="26" t="s">
        <v>71</v>
      </c>
      <c r="L26" s="115" t="s">
        <v>41</v>
      </c>
      <c r="M26" s="116" t="s">
        <v>233</v>
      </c>
      <c r="N26" s="50" t="s">
        <v>146</v>
      </c>
      <c r="O26" s="50" t="s">
        <v>234</v>
      </c>
      <c r="P26" s="52" t="s">
        <v>45</v>
      </c>
      <c r="Q26" s="50" t="s">
        <v>235</v>
      </c>
      <c r="R26" s="42">
        <v>34711</v>
      </c>
      <c r="S26" s="43">
        <v>35321</v>
      </c>
      <c r="T26" s="96">
        <v>34739</v>
      </c>
      <c r="U26" s="26">
        <v>327498</v>
      </c>
      <c r="V26" s="26"/>
      <c r="W26" s="54" t="s">
        <v>35</v>
      </c>
      <c r="X26" s="55">
        <v>6</v>
      </c>
      <c r="Y26" s="55"/>
      <c r="Z26" s="55"/>
      <c r="AA26" s="34">
        <f t="shared" si="0"/>
        <v>6</v>
      </c>
      <c r="AB26" s="55"/>
      <c r="AC26" s="54">
        <v>95</v>
      </c>
      <c r="AD26" s="5">
        <v>95</v>
      </c>
      <c r="AE26" s="35" t="s">
        <v>236</v>
      </c>
      <c r="AF26" s="35" t="s">
        <v>57</v>
      </c>
      <c r="AG26" s="36">
        <v>6</v>
      </c>
      <c r="AH26" s="36">
        <v>3</v>
      </c>
      <c r="AI26" s="36">
        <v>18</v>
      </c>
      <c r="AJ26" s="37" t="s">
        <v>130</v>
      </c>
      <c r="AK26" s="38">
        <v>23</v>
      </c>
    </row>
    <row r="27" spans="1:53" ht="32.4" customHeight="1" x14ac:dyDescent="0.3">
      <c r="A27" s="21">
        <v>45427</v>
      </c>
      <c r="B27" s="22">
        <v>10473</v>
      </c>
      <c r="C27" s="23" t="s">
        <v>35</v>
      </c>
      <c r="D27" s="23" t="s">
        <v>35</v>
      </c>
      <c r="E27" s="23" t="s">
        <v>35</v>
      </c>
      <c r="F27" s="23" t="s">
        <v>35</v>
      </c>
      <c r="G27" s="24" t="s">
        <v>237</v>
      </c>
      <c r="H27" s="25" t="s">
        <v>238</v>
      </c>
      <c r="I27" s="26" t="s">
        <v>239</v>
      </c>
      <c r="J27" s="26" t="s">
        <v>240</v>
      </c>
      <c r="K27" s="26" t="s">
        <v>241</v>
      </c>
      <c r="L27" s="27" t="s">
        <v>41</v>
      </c>
      <c r="M27" s="41" t="s">
        <v>242</v>
      </c>
      <c r="N27" s="26" t="s">
        <v>146</v>
      </c>
      <c r="O27" s="26" t="s">
        <v>218</v>
      </c>
      <c r="P27" s="29" t="s">
        <v>45</v>
      </c>
      <c r="Q27" s="26" t="s">
        <v>243</v>
      </c>
      <c r="R27" s="42">
        <v>34992</v>
      </c>
      <c r="S27" s="43">
        <v>35321</v>
      </c>
      <c r="T27" s="96">
        <v>34999</v>
      </c>
      <c r="U27" s="26">
        <v>333198</v>
      </c>
      <c r="V27" s="26"/>
      <c r="W27" s="33" t="s">
        <v>35</v>
      </c>
      <c r="X27" s="34">
        <v>6</v>
      </c>
      <c r="Y27" s="34">
        <v>3</v>
      </c>
      <c r="Z27" s="34"/>
      <c r="AA27" s="34">
        <f t="shared" si="0"/>
        <v>6</v>
      </c>
      <c r="AB27" s="34"/>
      <c r="AC27" s="33">
        <v>55</v>
      </c>
      <c r="AD27" s="5">
        <v>55</v>
      </c>
      <c r="AE27" s="97" t="s">
        <v>238</v>
      </c>
      <c r="AF27" s="35" t="s">
        <v>95</v>
      </c>
      <c r="AG27" s="36">
        <v>6</v>
      </c>
      <c r="AH27" s="36">
        <v>3</v>
      </c>
      <c r="AI27" s="36">
        <v>18</v>
      </c>
      <c r="AJ27" s="37" t="s">
        <v>130</v>
      </c>
      <c r="AK27" s="38">
        <v>23</v>
      </c>
    </row>
    <row r="28" spans="1:53" ht="32.4" customHeight="1" x14ac:dyDescent="0.3">
      <c r="A28" s="21">
        <v>45447</v>
      </c>
      <c r="B28" s="22">
        <v>11956</v>
      </c>
      <c r="C28" s="23" t="s">
        <v>35</v>
      </c>
      <c r="D28" s="23" t="s">
        <v>35</v>
      </c>
      <c r="E28" s="23"/>
      <c r="F28" s="23" t="s">
        <v>35</v>
      </c>
      <c r="G28" s="24" t="s">
        <v>244</v>
      </c>
      <c r="H28" s="25" t="s">
        <v>245</v>
      </c>
      <c r="I28" s="26" t="s">
        <v>246</v>
      </c>
      <c r="J28" s="26" t="s">
        <v>247</v>
      </c>
      <c r="K28" s="26" t="s">
        <v>144</v>
      </c>
      <c r="L28" s="26" t="s">
        <v>41</v>
      </c>
      <c r="M28" s="95" t="s">
        <v>248</v>
      </c>
      <c r="N28" s="26" t="s">
        <v>146</v>
      </c>
      <c r="O28" s="26" t="s">
        <v>249</v>
      </c>
      <c r="P28" s="29" t="s">
        <v>45</v>
      </c>
      <c r="Q28" s="26" t="s">
        <v>250</v>
      </c>
      <c r="R28" s="42">
        <v>35079</v>
      </c>
      <c r="S28" s="43">
        <v>35089</v>
      </c>
      <c r="T28" s="96">
        <v>35089</v>
      </c>
      <c r="U28" s="66">
        <v>334774</v>
      </c>
      <c r="V28" s="26" t="s">
        <v>92</v>
      </c>
      <c r="W28" s="33" t="s">
        <v>35</v>
      </c>
      <c r="X28" s="34">
        <v>6</v>
      </c>
      <c r="Y28" s="34"/>
      <c r="Z28" s="34"/>
      <c r="AA28" s="34">
        <f t="shared" si="0"/>
        <v>6</v>
      </c>
      <c r="AB28" s="34"/>
      <c r="AC28" s="33">
        <v>59</v>
      </c>
      <c r="AD28" s="5">
        <v>59</v>
      </c>
      <c r="AE28" s="97" t="s">
        <v>251</v>
      </c>
      <c r="AF28" s="35" t="s">
        <v>95</v>
      </c>
      <c r="AG28" s="36">
        <f>AI28/AH28</f>
        <v>6</v>
      </c>
      <c r="AH28" s="36">
        <v>3</v>
      </c>
      <c r="AI28" s="36">
        <v>18</v>
      </c>
      <c r="AJ28" s="37" t="s">
        <v>130</v>
      </c>
      <c r="AK28" s="38">
        <v>23</v>
      </c>
    </row>
    <row r="29" spans="1:53" ht="32.4" customHeight="1" x14ac:dyDescent="0.3">
      <c r="A29" s="21">
        <v>45421</v>
      </c>
      <c r="B29" s="39">
        <v>10039</v>
      </c>
      <c r="C29" s="117" t="s">
        <v>35</v>
      </c>
      <c r="D29" s="117" t="s">
        <v>35</v>
      </c>
      <c r="E29" s="117"/>
      <c r="F29" s="117" t="s">
        <v>35</v>
      </c>
      <c r="G29" s="118">
        <v>805093970</v>
      </c>
      <c r="H29" s="67" t="s">
        <v>252</v>
      </c>
      <c r="I29" s="26" t="s">
        <v>253</v>
      </c>
      <c r="J29" s="26" t="s">
        <v>254</v>
      </c>
      <c r="K29" s="26" t="s">
        <v>40</v>
      </c>
      <c r="L29" s="26" t="s">
        <v>41</v>
      </c>
      <c r="M29" s="95" t="s">
        <v>42</v>
      </c>
      <c r="N29" s="26" t="s">
        <v>146</v>
      </c>
      <c r="O29" s="26" t="s">
        <v>218</v>
      </c>
      <c r="P29" s="29" t="s">
        <v>255</v>
      </c>
      <c r="Q29" s="26" t="s">
        <v>256</v>
      </c>
      <c r="R29" s="42">
        <v>34745</v>
      </c>
      <c r="S29" s="43"/>
      <c r="T29" s="96">
        <v>35139</v>
      </c>
      <c r="U29" s="66">
        <v>328299</v>
      </c>
      <c r="V29" s="26"/>
      <c r="W29" s="44" t="s">
        <v>35</v>
      </c>
      <c r="X29" s="34">
        <v>6</v>
      </c>
      <c r="Y29" s="34"/>
      <c r="Z29" s="34"/>
      <c r="AA29" s="34">
        <f t="shared" si="0"/>
        <v>6</v>
      </c>
      <c r="AB29" s="34"/>
      <c r="AC29" s="33">
        <v>26</v>
      </c>
      <c r="AD29" s="5">
        <v>26</v>
      </c>
      <c r="AE29" s="97" t="s">
        <v>257</v>
      </c>
      <c r="AF29" s="35" t="s">
        <v>47</v>
      </c>
      <c r="AG29" s="36">
        <v>6</v>
      </c>
      <c r="AH29" s="36">
        <v>3</v>
      </c>
      <c r="AI29" s="36">
        <v>18</v>
      </c>
      <c r="AJ29" s="37" t="s">
        <v>130</v>
      </c>
      <c r="AK29" s="38">
        <v>23</v>
      </c>
    </row>
    <row r="30" spans="1:53" ht="32.4" customHeight="1" x14ac:dyDescent="0.3">
      <c r="A30" s="21">
        <v>45474</v>
      </c>
      <c r="B30" s="22">
        <v>14194</v>
      </c>
      <c r="C30" s="23" t="s">
        <v>35</v>
      </c>
      <c r="D30" s="23" t="s">
        <v>35</v>
      </c>
      <c r="E30" s="23"/>
      <c r="F30" s="23" t="s">
        <v>35</v>
      </c>
      <c r="G30" s="24" t="s">
        <v>258</v>
      </c>
      <c r="H30" s="83" t="s">
        <v>259</v>
      </c>
      <c r="I30" s="26" t="s">
        <v>260</v>
      </c>
      <c r="J30" s="26" t="s">
        <v>261</v>
      </c>
      <c r="K30" s="26" t="s">
        <v>182</v>
      </c>
      <c r="L30" s="26" t="s">
        <v>41</v>
      </c>
      <c r="M30" s="95" t="s">
        <v>262</v>
      </c>
      <c r="N30" s="26" t="s">
        <v>146</v>
      </c>
      <c r="O30" s="26" t="s">
        <v>263</v>
      </c>
      <c r="P30" s="29" t="s">
        <v>45</v>
      </c>
      <c r="Q30" s="26" t="s">
        <v>264</v>
      </c>
      <c r="R30" s="42">
        <v>35184</v>
      </c>
      <c r="S30" s="43">
        <v>35501</v>
      </c>
      <c r="T30" s="96">
        <v>35501</v>
      </c>
      <c r="U30" s="66">
        <v>338309</v>
      </c>
      <c r="V30" s="26"/>
      <c r="W30" s="33" t="s">
        <v>35</v>
      </c>
      <c r="X30" s="34">
        <v>6</v>
      </c>
      <c r="Y30" s="34"/>
      <c r="Z30" s="34"/>
      <c r="AA30" s="34">
        <f t="shared" si="0"/>
        <v>6</v>
      </c>
      <c r="AB30" s="34"/>
      <c r="AC30" s="33">
        <v>34</v>
      </c>
      <c r="AD30" s="5">
        <v>34</v>
      </c>
      <c r="AE30" s="97" t="s">
        <v>265</v>
      </c>
      <c r="AF30" s="35" t="s">
        <v>47</v>
      </c>
      <c r="AG30" s="36">
        <f>AI30/AH30</f>
        <v>6</v>
      </c>
      <c r="AH30" s="36">
        <v>3</v>
      </c>
      <c r="AI30" s="36">
        <v>18</v>
      </c>
      <c r="AJ30" s="37" t="s">
        <v>130</v>
      </c>
      <c r="AK30" s="38">
        <v>23</v>
      </c>
    </row>
    <row r="31" spans="1:53" ht="32.4" customHeight="1" x14ac:dyDescent="0.3">
      <c r="A31" s="21">
        <v>45467</v>
      </c>
      <c r="B31" s="39">
        <v>13657</v>
      </c>
      <c r="C31" s="23" t="s">
        <v>35</v>
      </c>
      <c r="D31" s="23" t="s">
        <v>35</v>
      </c>
      <c r="E31" s="23"/>
      <c r="F31" s="23" t="s">
        <v>35</v>
      </c>
      <c r="G31" s="24" t="s">
        <v>266</v>
      </c>
      <c r="H31" s="25" t="s">
        <v>267</v>
      </c>
      <c r="I31" s="26" t="s">
        <v>268</v>
      </c>
      <c r="J31" s="26" t="s">
        <v>269</v>
      </c>
      <c r="K31" s="26" t="s">
        <v>40</v>
      </c>
      <c r="L31" s="26" t="s">
        <v>41</v>
      </c>
      <c r="M31" s="41" t="s">
        <v>270</v>
      </c>
      <c r="N31" s="26" t="s">
        <v>146</v>
      </c>
      <c r="O31" s="26" t="s">
        <v>120</v>
      </c>
      <c r="P31" s="29" t="s">
        <v>45</v>
      </c>
      <c r="Q31" s="26" t="s">
        <v>271</v>
      </c>
      <c r="R31" s="42">
        <v>35723</v>
      </c>
      <c r="S31" s="43">
        <v>35759</v>
      </c>
      <c r="T31" s="96">
        <v>35759</v>
      </c>
      <c r="U31" s="66">
        <v>394783</v>
      </c>
      <c r="V31" s="26"/>
      <c r="W31" s="33" t="s">
        <v>35</v>
      </c>
      <c r="X31" s="34">
        <v>6</v>
      </c>
      <c r="Y31" s="34"/>
      <c r="Z31" s="34"/>
      <c r="AA31" s="34">
        <f t="shared" si="0"/>
        <v>6</v>
      </c>
      <c r="AB31" s="34"/>
      <c r="AC31" s="33">
        <v>29</v>
      </c>
      <c r="AD31" s="5">
        <v>29</v>
      </c>
      <c r="AE31" s="97" t="s">
        <v>267</v>
      </c>
      <c r="AF31" s="35" t="s">
        <v>47</v>
      </c>
      <c r="AG31" s="36">
        <v>6</v>
      </c>
      <c r="AH31" s="36">
        <v>2.5</v>
      </c>
      <c r="AI31" s="36">
        <v>15</v>
      </c>
      <c r="AJ31" s="37" t="s">
        <v>130</v>
      </c>
      <c r="AK31" s="38">
        <v>20</v>
      </c>
    </row>
    <row r="32" spans="1:53" s="90" customFormat="1" ht="32.4" customHeight="1" x14ac:dyDescent="0.3">
      <c r="A32" s="21">
        <v>45399</v>
      </c>
      <c r="B32" s="39">
        <v>8196</v>
      </c>
      <c r="C32" s="23" t="s">
        <v>35</v>
      </c>
      <c r="D32" s="23" t="s">
        <v>35</v>
      </c>
      <c r="E32" s="23"/>
      <c r="F32" s="23" t="s">
        <v>35</v>
      </c>
      <c r="G32" s="24" t="s">
        <v>272</v>
      </c>
      <c r="H32" s="83" t="s">
        <v>273</v>
      </c>
      <c r="I32" s="26" t="s">
        <v>274</v>
      </c>
      <c r="J32" s="26" t="s">
        <v>275</v>
      </c>
      <c r="K32" s="26" t="s">
        <v>276</v>
      </c>
      <c r="L32" s="26" t="s">
        <v>89</v>
      </c>
      <c r="M32" s="28" t="s">
        <v>262</v>
      </c>
      <c r="N32" s="26" t="s">
        <v>146</v>
      </c>
      <c r="O32" s="26" t="s">
        <v>277</v>
      </c>
      <c r="P32" s="29" t="s">
        <v>136</v>
      </c>
      <c r="Q32" s="26" t="s">
        <v>278</v>
      </c>
      <c r="R32" s="42">
        <v>36008</v>
      </c>
      <c r="S32" s="43"/>
      <c r="T32" s="96">
        <v>36130</v>
      </c>
      <c r="U32" s="66">
        <v>405069</v>
      </c>
      <c r="V32" s="26"/>
      <c r="W32" s="33" t="s">
        <v>35</v>
      </c>
      <c r="X32" s="34">
        <v>6</v>
      </c>
      <c r="Y32" s="34"/>
      <c r="Z32" s="34"/>
      <c r="AA32" s="34">
        <f t="shared" si="0"/>
        <v>6</v>
      </c>
      <c r="AB32" s="34"/>
      <c r="AC32" s="33">
        <v>9</v>
      </c>
      <c r="AD32" s="5">
        <v>9</v>
      </c>
      <c r="AE32" s="97" t="s">
        <v>273</v>
      </c>
      <c r="AF32" s="35" t="s">
        <v>279</v>
      </c>
      <c r="AG32" s="36">
        <v>6</v>
      </c>
      <c r="AH32" s="36">
        <v>3</v>
      </c>
      <c r="AI32" s="36">
        <v>18</v>
      </c>
      <c r="AJ32" s="37" t="s">
        <v>130</v>
      </c>
      <c r="AK32" s="38">
        <v>23</v>
      </c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</row>
    <row r="33" spans="1:53" s="90" customFormat="1" ht="32.4" customHeight="1" x14ac:dyDescent="0.3">
      <c r="A33" s="21">
        <v>45448</v>
      </c>
      <c r="B33" s="39">
        <v>120094</v>
      </c>
      <c r="C33" s="23" t="s">
        <v>35</v>
      </c>
      <c r="D33" s="23" t="s">
        <v>35</v>
      </c>
      <c r="E33" s="23"/>
      <c r="F33" s="23" t="s">
        <v>35</v>
      </c>
      <c r="G33" s="24" t="s">
        <v>178</v>
      </c>
      <c r="H33" s="25" t="s">
        <v>280</v>
      </c>
      <c r="I33" s="26" t="s">
        <v>281</v>
      </c>
      <c r="J33" s="26" t="s">
        <v>282</v>
      </c>
      <c r="K33" s="26" t="s">
        <v>182</v>
      </c>
      <c r="L33" s="27" t="s">
        <v>41</v>
      </c>
      <c r="M33" s="41" t="s">
        <v>283</v>
      </c>
      <c r="N33" s="26" t="s">
        <v>146</v>
      </c>
      <c r="O33" s="26" t="s">
        <v>284</v>
      </c>
      <c r="P33" s="29" t="s">
        <v>92</v>
      </c>
      <c r="Q33" s="26" t="s">
        <v>285</v>
      </c>
      <c r="R33" s="42">
        <v>36341</v>
      </c>
      <c r="S33" s="43">
        <v>36381</v>
      </c>
      <c r="T33" s="96">
        <v>36381</v>
      </c>
      <c r="U33" s="66">
        <v>413862</v>
      </c>
      <c r="V33" s="26"/>
      <c r="W33" s="82" t="s">
        <v>35</v>
      </c>
      <c r="X33" s="34">
        <v>6</v>
      </c>
      <c r="Y33" s="34"/>
      <c r="Z33" s="34"/>
      <c r="AA33" s="34">
        <f t="shared" si="0"/>
        <v>6</v>
      </c>
      <c r="AB33" s="34"/>
      <c r="AC33" s="99">
        <v>24</v>
      </c>
      <c r="AD33" s="5">
        <v>24</v>
      </c>
      <c r="AE33" s="97" t="s">
        <v>286</v>
      </c>
      <c r="AF33" s="35" t="s">
        <v>47</v>
      </c>
      <c r="AG33" s="36">
        <f>AI33/AH33</f>
        <v>6</v>
      </c>
      <c r="AH33" s="36">
        <v>3</v>
      </c>
      <c r="AI33" s="36">
        <v>18</v>
      </c>
      <c r="AJ33" s="37" t="s">
        <v>130</v>
      </c>
      <c r="AK33" s="38">
        <v>23</v>
      </c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</row>
    <row r="34" spans="1:53" ht="32.4" customHeight="1" x14ac:dyDescent="0.3">
      <c r="A34" s="21">
        <v>45467</v>
      </c>
      <c r="B34" s="39">
        <v>13658</v>
      </c>
      <c r="C34" s="23" t="s">
        <v>35</v>
      </c>
      <c r="D34" s="23" t="s">
        <v>35</v>
      </c>
      <c r="E34" s="23"/>
      <c r="F34" s="23" t="s">
        <v>35</v>
      </c>
      <c r="G34" s="24" t="s">
        <v>287</v>
      </c>
      <c r="H34" s="25" t="s">
        <v>288</v>
      </c>
      <c r="I34" s="26" t="s">
        <v>289</v>
      </c>
      <c r="J34" s="26" t="s">
        <v>290</v>
      </c>
      <c r="K34" s="26" t="s">
        <v>40</v>
      </c>
      <c r="L34" s="26" t="s">
        <v>41</v>
      </c>
      <c r="M34" s="41" t="s">
        <v>291</v>
      </c>
      <c r="N34" s="26" t="s">
        <v>146</v>
      </c>
      <c r="O34" s="26" t="s">
        <v>292</v>
      </c>
      <c r="P34" s="29" t="s">
        <v>45</v>
      </c>
      <c r="Q34" s="26" t="s">
        <v>293</v>
      </c>
      <c r="R34" s="42">
        <v>36556</v>
      </c>
      <c r="S34" s="43">
        <v>36612</v>
      </c>
      <c r="T34" s="96">
        <v>36612</v>
      </c>
      <c r="U34" s="66">
        <v>420459</v>
      </c>
      <c r="V34" s="26"/>
      <c r="W34" s="33" t="s">
        <v>35</v>
      </c>
      <c r="X34" s="34">
        <v>6</v>
      </c>
      <c r="Y34" s="34"/>
      <c r="Z34" s="34"/>
      <c r="AA34" s="34">
        <f t="shared" si="0"/>
        <v>6</v>
      </c>
      <c r="AB34" s="34"/>
      <c r="AC34" s="33">
        <v>28</v>
      </c>
      <c r="AD34" s="5">
        <v>28</v>
      </c>
      <c r="AE34" s="97" t="s">
        <v>288</v>
      </c>
      <c r="AF34" s="35" t="s">
        <v>47</v>
      </c>
      <c r="AG34" s="36">
        <v>6</v>
      </c>
      <c r="AH34" s="36">
        <v>3</v>
      </c>
      <c r="AI34" s="36">
        <v>18</v>
      </c>
      <c r="AJ34" s="37" t="s">
        <v>130</v>
      </c>
      <c r="AK34" s="38">
        <v>23</v>
      </c>
    </row>
    <row r="35" spans="1:53" ht="32.4" customHeight="1" x14ac:dyDescent="0.3">
      <c r="A35" s="21">
        <v>45453</v>
      </c>
      <c r="B35" s="39">
        <v>12543</v>
      </c>
      <c r="C35" s="71" t="s">
        <v>35</v>
      </c>
      <c r="D35" s="71" t="s">
        <v>35</v>
      </c>
      <c r="E35" s="71"/>
      <c r="F35" s="71" t="s">
        <v>35</v>
      </c>
      <c r="G35" s="24" t="s">
        <v>294</v>
      </c>
      <c r="H35" s="83" t="s">
        <v>295</v>
      </c>
      <c r="I35" s="97" t="s">
        <v>296</v>
      </c>
      <c r="J35" s="97" t="s">
        <v>297</v>
      </c>
      <c r="K35" s="26" t="s">
        <v>298</v>
      </c>
      <c r="L35" s="27" t="s">
        <v>41</v>
      </c>
      <c r="M35" s="95" t="s">
        <v>262</v>
      </c>
      <c r="N35" s="26" t="s">
        <v>146</v>
      </c>
      <c r="O35" s="26" t="s">
        <v>299</v>
      </c>
      <c r="P35" s="29" t="s">
        <v>45</v>
      </c>
      <c r="Q35" s="26" t="s">
        <v>300</v>
      </c>
      <c r="R35" s="42">
        <v>36545</v>
      </c>
      <c r="S35" s="31"/>
      <c r="T35" s="96">
        <v>36760</v>
      </c>
      <c r="U35" s="119">
        <v>420147</v>
      </c>
      <c r="V35" s="26"/>
      <c r="W35" s="33" t="s">
        <v>35</v>
      </c>
      <c r="X35" s="34">
        <v>6</v>
      </c>
      <c r="Y35" s="34"/>
      <c r="Z35" s="34"/>
      <c r="AA35" s="34">
        <f t="shared" si="0"/>
        <v>6</v>
      </c>
      <c r="AB35" s="34"/>
      <c r="AC35" s="33">
        <v>11</v>
      </c>
      <c r="AD35" s="5">
        <v>11</v>
      </c>
      <c r="AE35" s="97" t="s">
        <v>295</v>
      </c>
      <c r="AF35" s="35" t="s">
        <v>47</v>
      </c>
      <c r="AG35" s="36">
        <f>AI35/AH35</f>
        <v>6</v>
      </c>
      <c r="AH35" s="36">
        <v>3</v>
      </c>
      <c r="AI35" s="36">
        <v>18</v>
      </c>
      <c r="AJ35" s="37" t="s">
        <v>177</v>
      </c>
      <c r="AK35" s="38">
        <v>23</v>
      </c>
    </row>
    <row r="36" spans="1:53" ht="32.4" customHeight="1" x14ac:dyDescent="0.3">
      <c r="A36" s="21">
        <v>45421</v>
      </c>
      <c r="B36" s="39">
        <v>10025</v>
      </c>
      <c r="C36" s="23" t="s">
        <v>35</v>
      </c>
      <c r="D36" s="23" t="s">
        <v>35</v>
      </c>
      <c r="E36" s="23"/>
      <c r="F36" s="23" t="s">
        <v>35</v>
      </c>
      <c r="G36" s="24" t="s">
        <v>178</v>
      </c>
      <c r="H36" s="25" t="s">
        <v>301</v>
      </c>
      <c r="I36" s="26" t="s">
        <v>302</v>
      </c>
      <c r="J36" s="26" t="s">
        <v>303</v>
      </c>
      <c r="K36" s="26" t="s">
        <v>144</v>
      </c>
      <c r="L36" s="27" t="s">
        <v>41</v>
      </c>
      <c r="M36" s="28" t="s">
        <v>42</v>
      </c>
      <c r="N36" s="26" t="s">
        <v>146</v>
      </c>
      <c r="O36" s="26" t="s">
        <v>304</v>
      </c>
      <c r="P36" s="29" t="s">
        <v>45</v>
      </c>
      <c r="Q36" s="26" t="s">
        <v>305</v>
      </c>
      <c r="R36" s="42">
        <v>36790</v>
      </c>
      <c r="S36" s="31">
        <v>426629</v>
      </c>
      <c r="T36" s="96">
        <v>36809</v>
      </c>
      <c r="U36" s="119">
        <v>426629</v>
      </c>
      <c r="V36" s="120"/>
      <c r="W36" s="33" t="s">
        <v>35</v>
      </c>
      <c r="X36" s="34">
        <v>6</v>
      </c>
      <c r="Y36" s="34"/>
      <c r="Z36" s="34"/>
      <c r="AA36" s="34">
        <f t="shared" si="0"/>
        <v>6</v>
      </c>
      <c r="AB36" s="34"/>
      <c r="AC36" s="33">
        <v>19</v>
      </c>
      <c r="AD36" s="5">
        <v>19</v>
      </c>
      <c r="AE36" s="97" t="s">
        <v>306</v>
      </c>
      <c r="AF36" s="35" t="s">
        <v>47</v>
      </c>
      <c r="AG36" s="36">
        <f>AI36/AH36</f>
        <v>6</v>
      </c>
      <c r="AH36" s="36">
        <v>3</v>
      </c>
      <c r="AI36" s="36">
        <v>18</v>
      </c>
      <c r="AJ36" s="37" t="s">
        <v>130</v>
      </c>
      <c r="AK36" s="38">
        <v>23</v>
      </c>
    </row>
    <row r="37" spans="1:53" ht="32.4" customHeight="1" x14ac:dyDescent="0.3">
      <c r="A37" s="56">
        <v>45462</v>
      </c>
      <c r="B37" s="22">
        <v>13263</v>
      </c>
      <c r="C37" s="71" t="s">
        <v>35</v>
      </c>
      <c r="D37" s="71" t="s">
        <v>35</v>
      </c>
      <c r="E37" s="71"/>
      <c r="F37" s="71" t="s">
        <v>35</v>
      </c>
      <c r="G37" s="84" t="s">
        <v>307</v>
      </c>
      <c r="H37" s="83" t="s">
        <v>308</v>
      </c>
      <c r="I37" s="27" t="s">
        <v>309</v>
      </c>
      <c r="J37" s="27" t="s">
        <v>310</v>
      </c>
      <c r="K37" s="27" t="s">
        <v>311</v>
      </c>
      <c r="L37" s="27" t="s">
        <v>89</v>
      </c>
      <c r="M37" s="95" t="s">
        <v>312</v>
      </c>
      <c r="N37" s="27" t="s">
        <v>146</v>
      </c>
      <c r="O37" s="27" t="s">
        <v>313</v>
      </c>
      <c r="P37" s="112" t="s">
        <v>45</v>
      </c>
      <c r="Q37" s="27" t="s">
        <v>314</v>
      </c>
      <c r="R37" s="113">
        <v>36893</v>
      </c>
      <c r="S37" s="114">
        <v>36913</v>
      </c>
      <c r="T37" s="96">
        <v>36913</v>
      </c>
      <c r="U37" s="104">
        <v>429639</v>
      </c>
      <c r="V37" s="27"/>
      <c r="W37" s="33" t="s">
        <v>35</v>
      </c>
      <c r="X37" s="34">
        <v>6</v>
      </c>
      <c r="Y37" s="34"/>
      <c r="Z37" s="34"/>
      <c r="AA37" s="34">
        <f t="shared" si="0"/>
        <v>6</v>
      </c>
      <c r="AB37" s="34"/>
      <c r="AC37" s="33">
        <v>17</v>
      </c>
      <c r="AD37" s="5">
        <v>17</v>
      </c>
      <c r="AE37" s="97" t="s">
        <v>315</v>
      </c>
      <c r="AF37" s="35" t="s">
        <v>47</v>
      </c>
      <c r="AG37" s="36">
        <f>AI37/AH37</f>
        <v>6</v>
      </c>
      <c r="AH37" s="36">
        <v>3</v>
      </c>
      <c r="AI37" s="36">
        <v>18</v>
      </c>
      <c r="AJ37" s="37" t="s">
        <v>130</v>
      </c>
      <c r="AK37" s="38">
        <v>23</v>
      </c>
      <c r="AL37" s="90"/>
      <c r="AM37" s="90"/>
      <c r="AN37" s="90"/>
      <c r="AO37" s="90"/>
      <c r="AP37" s="90"/>
      <c r="AQ37" s="90"/>
      <c r="AR37" s="90"/>
      <c r="AS37" s="90"/>
      <c r="AT37" s="90"/>
      <c r="AU37" s="90"/>
      <c r="AV37" s="90"/>
      <c r="AW37" s="90"/>
      <c r="AX37" s="90"/>
      <c r="AY37" s="90"/>
      <c r="AZ37" s="90"/>
      <c r="BA37" s="90"/>
    </row>
    <row r="38" spans="1:53" ht="32.4" customHeight="1" thickBot="1" x14ac:dyDescent="0.35">
      <c r="A38" s="56">
        <v>45399</v>
      </c>
      <c r="B38" s="22">
        <v>8184</v>
      </c>
      <c r="C38" s="23" t="s">
        <v>35</v>
      </c>
      <c r="D38" s="23" t="s">
        <v>35</v>
      </c>
      <c r="E38" s="23"/>
      <c r="F38" s="23" t="s">
        <v>35</v>
      </c>
      <c r="G38" s="24" t="s">
        <v>316</v>
      </c>
      <c r="H38" s="25" t="s">
        <v>317</v>
      </c>
      <c r="I38" s="27" t="s">
        <v>318</v>
      </c>
      <c r="J38" s="27" t="s">
        <v>319</v>
      </c>
      <c r="K38" s="27" t="s">
        <v>298</v>
      </c>
      <c r="L38" s="27" t="s">
        <v>89</v>
      </c>
      <c r="M38" s="95" t="s">
        <v>262</v>
      </c>
      <c r="N38" s="27" t="s">
        <v>146</v>
      </c>
      <c r="O38" s="27" t="s">
        <v>320</v>
      </c>
      <c r="P38" s="112" t="s">
        <v>45</v>
      </c>
      <c r="Q38" s="27" t="s">
        <v>321</v>
      </c>
      <c r="R38" s="113">
        <v>36937</v>
      </c>
      <c r="S38" s="114">
        <v>36999</v>
      </c>
      <c r="T38" s="96">
        <v>36999</v>
      </c>
      <c r="U38" s="104">
        <v>431361</v>
      </c>
      <c r="V38" s="27"/>
      <c r="W38" s="33" t="s">
        <v>35</v>
      </c>
      <c r="X38" s="34">
        <v>6</v>
      </c>
      <c r="Y38" s="34"/>
      <c r="Z38" s="34"/>
      <c r="AA38" s="34">
        <f t="shared" si="0"/>
        <v>6</v>
      </c>
      <c r="AB38" s="34"/>
      <c r="AC38" s="33">
        <v>8</v>
      </c>
      <c r="AD38" s="5">
        <v>8</v>
      </c>
      <c r="AE38" s="35" t="s">
        <v>322</v>
      </c>
      <c r="AF38" s="35" t="s">
        <v>279</v>
      </c>
      <c r="AG38" s="36">
        <v>6</v>
      </c>
      <c r="AH38" s="36">
        <v>3</v>
      </c>
      <c r="AI38" s="36">
        <v>18</v>
      </c>
      <c r="AJ38" s="37" t="s">
        <v>130</v>
      </c>
      <c r="AK38" s="38">
        <v>23</v>
      </c>
      <c r="AL38" s="90"/>
      <c r="AM38" s="90"/>
      <c r="AN38" s="90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  <c r="BA38" s="90"/>
    </row>
    <row r="39" spans="1:53" ht="32.4" customHeight="1" x14ac:dyDescent="0.3">
      <c r="A39" s="21">
        <v>45421</v>
      </c>
      <c r="B39" s="39">
        <v>10036</v>
      </c>
      <c r="C39" s="23" t="s">
        <v>35</v>
      </c>
      <c r="D39" s="23" t="s">
        <v>35</v>
      </c>
      <c r="E39" s="23"/>
      <c r="F39" s="23" t="s">
        <v>35</v>
      </c>
      <c r="G39" s="24" t="s">
        <v>178</v>
      </c>
      <c r="H39" s="25" t="s">
        <v>323</v>
      </c>
      <c r="I39" s="26" t="s">
        <v>324</v>
      </c>
      <c r="J39" s="26" t="s">
        <v>325</v>
      </c>
      <c r="K39" s="26" t="s">
        <v>182</v>
      </c>
      <c r="L39" s="27" t="s">
        <v>41</v>
      </c>
      <c r="M39" s="28" t="s">
        <v>326</v>
      </c>
      <c r="N39" s="26" t="s">
        <v>146</v>
      </c>
      <c r="O39" s="26" t="s">
        <v>327</v>
      </c>
      <c r="P39" s="29" t="s">
        <v>45</v>
      </c>
      <c r="Q39" s="26" t="s">
        <v>328</v>
      </c>
      <c r="R39" s="42">
        <v>37830</v>
      </c>
      <c r="S39" s="43">
        <v>38015</v>
      </c>
      <c r="T39" s="96">
        <v>38009</v>
      </c>
      <c r="U39" s="66">
        <v>459261</v>
      </c>
      <c r="V39" s="26"/>
      <c r="W39" s="33" t="s">
        <v>35</v>
      </c>
      <c r="X39" s="34">
        <v>6</v>
      </c>
      <c r="Y39" s="34"/>
      <c r="Z39" s="34"/>
      <c r="AA39" s="34">
        <f t="shared" si="0"/>
        <v>6</v>
      </c>
      <c r="AB39" s="34"/>
      <c r="AC39" s="33">
        <v>18</v>
      </c>
      <c r="AD39" s="5">
        <v>18</v>
      </c>
      <c r="AE39" s="121" t="s">
        <v>329</v>
      </c>
      <c r="AF39" s="35" t="s">
        <v>47</v>
      </c>
      <c r="AG39" s="36">
        <f>AI39/AH39</f>
        <v>6</v>
      </c>
      <c r="AH39" s="36">
        <v>3</v>
      </c>
      <c r="AI39" s="36">
        <v>18</v>
      </c>
      <c r="AJ39" s="37" t="s">
        <v>130</v>
      </c>
      <c r="AK39" s="38">
        <v>23</v>
      </c>
    </row>
    <row r="40" spans="1:53" ht="32.4" customHeight="1" x14ac:dyDescent="0.3">
      <c r="A40" s="21">
        <v>45467</v>
      </c>
      <c r="B40" s="39">
        <v>13653</v>
      </c>
      <c r="C40" s="23" t="s">
        <v>35</v>
      </c>
      <c r="D40" s="23" t="s">
        <v>35</v>
      </c>
      <c r="E40" s="23"/>
      <c r="F40" s="23" t="s">
        <v>35</v>
      </c>
      <c r="G40" s="84">
        <v>3804391709</v>
      </c>
      <c r="H40" s="83" t="s">
        <v>330</v>
      </c>
      <c r="I40" s="26" t="s">
        <v>331</v>
      </c>
      <c r="J40" s="26" t="s">
        <v>332</v>
      </c>
      <c r="K40" s="26" t="s">
        <v>298</v>
      </c>
      <c r="L40" s="26" t="s">
        <v>89</v>
      </c>
      <c r="M40" s="122" t="s">
        <v>333</v>
      </c>
      <c r="N40" s="26" t="s">
        <v>146</v>
      </c>
      <c r="O40" s="26" t="s">
        <v>334</v>
      </c>
      <c r="P40" s="29" t="s">
        <v>45</v>
      </c>
      <c r="Q40" s="26" t="s">
        <v>335</v>
      </c>
      <c r="R40" s="42">
        <v>38059</v>
      </c>
      <c r="S40" s="123"/>
      <c r="T40" s="96">
        <v>38065</v>
      </c>
      <c r="U40" s="66">
        <v>461271</v>
      </c>
      <c r="V40" s="26"/>
      <c r="W40" s="44" t="s">
        <v>35</v>
      </c>
      <c r="X40" s="34">
        <v>6</v>
      </c>
      <c r="Y40" s="34"/>
      <c r="Z40" s="34"/>
      <c r="AA40" s="34">
        <f t="shared" si="0"/>
        <v>6</v>
      </c>
      <c r="AB40" s="34"/>
      <c r="AC40" s="33">
        <v>13</v>
      </c>
      <c r="AD40" s="5">
        <v>13</v>
      </c>
      <c r="AE40" s="97" t="s">
        <v>330</v>
      </c>
      <c r="AF40" s="35" t="s">
        <v>47</v>
      </c>
      <c r="AG40" s="36">
        <v>8</v>
      </c>
      <c r="AH40" s="36">
        <v>3</v>
      </c>
      <c r="AI40" s="36">
        <v>24</v>
      </c>
      <c r="AJ40" s="37" t="s">
        <v>130</v>
      </c>
      <c r="AK40" s="47">
        <v>31</v>
      </c>
    </row>
    <row r="41" spans="1:53" ht="32.4" customHeight="1" x14ac:dyDescent="0.3">
      <c r="A41" s="21">
        <v>45418</v>
      </c>
      <c r="B41" s="39">
        <v>9816</v>
      </c>
      <c r="C41" s="23" t="s">
        <v>35</v>
      </c>
      <c r="D41" s="23" t="s">
        <v>35</v>
      </c>
      <c r="E41" s="23"/>
      <c r="F41" s="23" t="s">
        <v>35</v>
      </c>
      <c r="G41" s="24" t="s">
        <v>336</v>
      </c>
      <c r="H41" s="83" t="s">
        <v>337</v>
      </c>
      <c r="I41" s="27" t="s">
        <v>338</v>
      </c>
      <c r="J41" s="27" t="s">
        <v>339</v>
      </c>
      <c r="K41" s="27" t="s">
        <v>311</v>
      </c>
      <c r="L41" s="26" t="s">
        <v>41</v>
      </c>
      <c r="M41" s="95" t="s">
        <v>262</v>
      </c>
      <c r="N41" s="26" t="s">
        <v>146</v>
      </c>
      <c r="O41" s="26" t="s">
        <v>277</v>
      </c>
      <c r="P41" s="29" t="s">
        <v>45</v>
      </c>
      <c r="Q41" s="26" t="s">
        <v>340</v>
      </c>
      <c r="R41" s="113">
        <v>38107</v>
      </c>
      <c r="S41" s="114"/>
      <c r="T41" s="96">
        <v>38189</v>
      </c>
      <c r="U41" s="104">
        <v>465496</v>
      </c>
      <c r="V41" s="27"/>
      <c r="W41" s="33" t="s">
        <v>35</v>
      </c>
      <c r="X41" s="34">
        <v>6</v>
      </c>
      <c r="Y41" s="34"/>
      <c r="Z41" s="34"/>
      <c r="AA41" s="34">
        <f t="shared" si="0"/>
        <v>6</v>
      </c>
      <c r="AB41" s="34"/>
      <c r="AC41" s="33">
        <v>53</v>
      </c>
      <c r="AD41" s="5">
        <v>53</v>
      </c>
      <c r="AE41" s="97" t="s">
        <v>341</v>
      </c>
      <c r="AF41" s="35" t="s">
        <v>95</v>
      </c>
      <c r="AG41" s="36">
        <f>AI41/AH41</f>
        <v>6</v>
      </c>
      <c r="AH41" s="36">
        <v>3</v>
      </c>
      <c r="AI41" s="36">
        <v>18</v>
      </c>
      <c r="AJ41" s="37" t="s">
        <v>130</v>
      </c>
      <c r="AK41" s="38">
        <v>23</v>
      </c>
    </row>
    <row r="42" spans="1:53" ht="32.4" customHeight="1" x14ac:dyDescent="0.3">
      <c r="A42" s="21">
        <v>45455</v>
      </c>
      <c r="B42" s="39">
        <v>12706</v>
      </c>
      <c r="C42" s="71" t="s">
        <v>35</v>
      </c>
      <c r="D42" s="71" t="s">
        <v>35</v>
      </c>
      <c r="E42" s="71"/>
      <c r="F42" s="71" t="s">
        <v>35</v>
      </c>
      <c r="G42" s="84">
        <v>3296332689</v>
      </c>
      <c r="H42" s="25" t="s">
        <v>342</v>
      </c>
      <c r="I42" s="26" t="s">
        <v>343</v>
      </c>
      <c r="J42" s="26" t="s">
        <v>344</v>
      </c>
      <c r="K42" s="26" t="s">
        <v>345</v>
      </c>
      <c r="L42" s="26" t="s">
        <v>89</v>
      </c>
      <c r="M42" s="95" t="s">
        <v>346</v>
      </c>
      <c r="N42" s="26" t="s">
        <v>146</v>
      </c>
      <c r="O42" s="26" t="s">
        <v>347</v>
      </c>
      <c r="P42" s="29" t="s">
        <v>45</v>
      </c>
      <c r="Q42" s="26" t="s">
        <v>348</v>
      </c>
      <c r="R42" s="42">
        <v>38148</v>
      </c>
      <c r="S42" s="43">
        <v>38251</v>
      </c>
      <c r="T42" s="96">
        <v>38251</v>
      </c>
      <c r="U42" s="66">
        <v>52635</v>
      </c>
      <c r="V42" s="26"/>
      <c r="W42" s="44" t="s">
        <v>35</v>
      </c>
      <c r="X42" s="34">
        <v>6</v>
      </c>
      <c r="Y42" s="34"/>
      <c r="Z42" s="34"/>
      <c r="AA42" s="34">
        <f t="shared" si="0"/>
        <v>6</v>
      </c>
      <c r="AB42" s="34"/>
      <c r="AC42" s="33">
        <v>23</v>
      </c>
      <c r="AD42" s="5">
        <v>23</v>
      </c>
      <c r="AE42" s="97" t="s">
        <v>349</v>
      </c>
      <c r="AF42" s="35" t="s">
        <v>47</v>
      </c>
      <c r="AG42" s="36">
        <v>6</v>
      </c>
      <c r="AH42" s="36">
        <v>3</v>
      </c>
      <c r="AI42" s="36">
        <v>18</v>
      </c>
      <c r="AJ42" s="37" t="s">
        <v>130</v>
      </c>
      <c r="AK42" s="38">
        <v>23</v>
      </c>
    </row>
    <row r="43" spans="1:53" s="61" customFormat="1" ht="32.4" customHeight="1" x14ac:dyDescent="0.3">
      <c r="A43" s="21">
        <v>45455</v>
      </c>
      <c r="B43" s="22">
        <v>12629</v>
      </c>
      <c r="C43" s="23" t="s">
        <v>35</v>
      </c>
      <c r="D43" s="23" t="s">
        <v>35</v>
      </c>
      <c r="E43" s="23" t="s">
        <v>35</v>
      </c>
      <c r="F43" s="23" t="s">
        <v>35</v>
      </c>
      <c r="G43" s="24" t="s">
        <v>350</v>
      </c>
      <c r="H43" s="25" t="s">
        <v>351</v>
      </c>
      <c r="I43" s="26" t="s">
        <v>352</v>
      </c>
      <c r="J43" s="26" t="s">
        <v>353</v>
      </c>
      <c r="K43" s="26" t="s">
        <v>40</v>
      </c>
      <c r="L43" s="26" t="s">
        <v>41</v>
      </c>
      <c r="M43" s="41" t="s">
        <v>354</v>
      </c>
      <c r="N43" s="26" t="s">
        <v>146</v>
      </c>
      <c r="O43" s="26" t="s">
        <v>218</v>
      </c>
      <c r="P43" s="29" t="s">
        <v>45</v>
      </c>
      <c r="Q43" s="26" t="s">
        <v>355</v>
      </c>
      <c r="R43" s="30">
        <v>35579</v>
      </c>
      <c r="S43" s="31">
        <v>39107</v>
      </c>
      <c r="T43" s="96">
        <v>39107</v>
      </c>
      <c r="U43" s="66">
        <v>493403</v>
      </c>
      <c r="V43" s="26"/>
      <c r="W43" s="33" t="s">
        <v>35</v>
      </c>
      <c r="X43" s="34">
        <v>6</v>
      </c>
      <c r="Y43" s="34">
        <v>3</v>
      </c>
      <c r="Z43" s="34"/>
      <c r="AA43" s="34">
        <f t="shared" si="0"/>
        <v>6</v>
      </c>
      <c r="AB43" s="34"/>
      <c r="AC43" s="33">
        <v>20</v>
      </c>
      <c r="AD43" s="5">
        <v>20</v>
      </c>
      <c r="AE43" s="97" t="s">
        <v>356</v>
      </c>
      <c r="AF43" s="35" t="s">
        <v>47</v>
      </c>
      <c r="AG43" s="36">
        <f>AI43/AH43</f>
        <v>6</v>
      </c>
      <c r="AH43" s="36">
        <v>3</v>
      </c>
      <c r="AI43" s="36">
        <v>18</v>
      </c>
      <c r="AJ43" s="37" t="s">
        <v>130</v>
      </c>
      <c r="AK43" s="38">
        <v>23</v>
      </c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</row>
    <row r="44" spans="1:53" ht="32.4" customHeight="1" x14ac:dyDescent="0.3">
      <c r="A44" s="21">
        <v>45436</v>
      </c>
      <c r="B44" s="39">
        <v>11182</v>
      </c>
      <c r="C44" s="71" t="s">
        <v>35</v>
      </c>
      <c r="D44" s="71" t="s">
        <v>35</v>
      </c>
      <c r="E44" s="71"/>
      <c r="F44" s="71" t="s">
        <v>35</v>
      </c>
      <c r="G44" s="84">
        <v>3491743528</v>
      </c>
      <c r="H44" s="25" t="s">
        <v>357</v>
      </c>
      <c r="I44" s="26" t="s">
        <v>358</v>
      </c>
      <c r="J44" s="26" t="s">
        <v>359</v>
      </c>
      <c r="K44" s="26" t="s">
        <v>152</v>
      </c>
      <c r="L44" s="26" t="s">
        <v>41</v>
      </c>
      <c r="M44" s="95" t="s">
        <v>360</v>
      </c>
      <c r="N44" s="26" t="s">
        <v>146</v>
      </c>
      <c r="O44" s="26" t="s">
        <v>164</v>
      </c>
      <c r="P44" s="29" t="s">
        <v>45</v>
      </c>
      <c r="Q44" s="26" t="s">
        <v>361</v>
      </c>
      <c r="R44" s="42">
        <v>39904</v>
      </c>
      <c r="S44" s="43">
        <v>40004</v>
      </c>
      <c r="T44" s="96">
        <v>40004</v>
      </c>
      <c r="U44" s="66">
        <v>517849</v>
      </c>
      <c r="V44" s="26"/>
      <c r="W44" s="44" t="s">
        <v>35</v>
      </c>
      <c r="X44" s="34">
        <v>6</v>
      </c>
      <c r="Y44" s="34"/>
      <c r="Z44" s="34"/>
      <c r="AA44" s="34">
        <f t="shared" si="0"/>
        <v>6</v>
      </c>
      <c r="AB44" s="34"/>
      <c r="AC44" s="33">
        <v>14</v>
      </c>
      <c r="AD44" s="5">
        <v>14</v>
      </c>
      <c r="AE44" s="97" t="s">
        <v>362</v>
      </c>
      <c r="AF44" s="35" t="s">
        <v>47</v>
      </c>
      <c r="AG44" s="36">
        <f>AI44/AH44</f>
        <v>6</v>
      </c>
      <c r="AH44" s="36">
        <v>3</v>
      </c>
      <c r="AI44" s="36">
        <v>18</v>
      </c>
      <c r="AJ44" s="37" t="s">
        <v>130</v>
      </c>
      <c r="AK44" s="38">
        <v>23</v>
      </c>
    </row>
    <row r="45" spans="1:53" ht="32.4" customHeight="1" x14ac:dyDescent="0.3">
      <c r="A45" s="21">
        <v>45461</v>
      </c>
      <c r="B45" s="39">
        <v>131685</v>
      </c>
      <c r="C45" s="23" t="s">
        <v>35</v>
      </c>
      <c r="D45" s="23" t="s">
        <v>35</v>
      </c>
      <c r="E45" s="23"/>
      <c r="F45" s="23" t="s">
        <v>35</v>
      </c>
      <c r="G45" s="48" t="s">
        <v>363</v>
      </c>
      <c r="H45" s="49" t="s">
        <v>364</v>
      </c>
      <c r="I45" s="26" t="s">
        <v>365</v>
      </c>
      <c r="J45" s="26" t="s">
        <v>366</v>
      </c>
      <c r="K45" s="26" t="s">
        <v>189</v>
      </c>
      <c r="L45" s="50" t="s">
        <v>41</v>
      </c>
      <c r="M45" s="51" t="s">
        <v>367</v>
      </c>
      <c r="N45" s="50" t="s">
        <v>146</v>
      </c>
      <c r="O45" s="26" t="s">
        <v>368</v>
      </c>
      <c r="P45" s="29" t="s">
        <v>45</v>
      </c>
      <c r="Q45" s="26" t="s">
        <v>369</v>
      </c>
      <c r="R45" s="42">
        <v>44280</v>
      </c>
      <c r="S45" s="43">
        <v>40204</v>
      </c>
      <c r="T45" s="96">
        <v>40221</v>
      </c>
      <c r="U45" s="66">
        <v>524193</v>
      </c>
      <c r="V45" s="26"/>
      <c r="W45" s="54" t="s">
        <v>35</v>
      </c>
      <c r="X45" s="55">
        <v>6</v>
      </c>
      <c r="Y45" s="55"/>
      <c r="Z45" s="55"/>
      <c r="AA45" s="34">
        <f t="shared" si="0"/>
        <v>6</v>
      </c>
      <c r="AB45" s="55"/>
      <c r="AC45" s="54">
        <v>64</v>
      </c>
      <c r="AD45" s="5">
        <v>64</v>
      </c>
      <c r="AE45" s="97" t="s">
        <v>370</v>
      </c>
      <c r="AF45" s="35" t="s">
        <v>95</v>
      </c>
      <c r="AG45" s="36">
        <f>AI45/AH45</f>
        <v>6</v>
      </c>
      <c r="AH45" s="36">
        <v>3</v>
      </c>
      <c r="AI45" s="36">
        <v>18</v>
      </c>
      <c r="AJ45" s="37" t="s">
        <v>130</v>
      </c>
      <c r="AK45" s="38">
        <v>23</v>
      </c>
    </row>
    <row r="46" spans="1:53" ht="32.4" customHeight="1" x14ac:dyDescent="0.3">
      <c r="A46" s="21">
        <v>45467</v>
      </c>
      <c r="B46" s="39">
        <v>13652</v>
      </c>
      <c r="C46" s="23" t="s">
        <v>35</v>
      </c>
      <c r="D46" s="23" t="s">
        <v>35</v>
      </c>
      <c r="E46" s="23"/>
      <c r="F46" s="23" t="s">
        <v>35</v>
      </c>
      <c r="G46" s="24" t="s">
        <v>371</v>
      </c>
      <c r="H46" s="83" t="s">
        <v>372</v>
      </c>
      <c r="I46" s="26" t="s">
        <v>373</v>
      </c>
      <c r="J46" s="26" t="s">
        <v>374</v>
      </c>
      <c r="K46" s="26" t="s">
        <v>375</v>
      </c>
      <c r="L46" s="26" t="s">
        <v>41</v>
      </c>
      <c r="M46" s="41" t="s">
        <v>376</v>
      </c>
      <c r="N46" s="26" t="s">
        <v>146</v>
      </c>
      <c r="O46" s="26" t="s">
        <v>377</v>
      </c>
      <c r="P46" s="29" t="s">
        <v>45</v>
      </c>
      <c r="Q46" s="26" t="s">
        <v>378</v>
      </c>
      <c r="R46" s="42">
        <v>40183</v>
      </c>
      <c r="S46" s="124">
        <v>35321</v>
      </c>
      <c r="T46" s="96">
        <v>40260</v>
      </c>
      <c r="U46" s="66">
        <v>523799</v>
      </c>
      <c r="W46" s="33" t="s">
        <v>35</v>
      </c>
      <c r="X46" s="34">
        <v>6</v>
      </c>
      <c r="Y46" s="34"/>
      <c r="Z46" s="34"/>
      <c r="AA46" s="34">
        <f t="shared" si="0"/>
        <v>6</v>
      </c>
      <c r="AB46" s="34"/>
      <c r="AC46" s="33">
        <v>65</v>
      </c>
      <c r="AD46" s="5">
        <v>65</v>
      </c>
      <c r="AE46" s="97" t="s">
        <v>379</v>
      </c>
      <c r="AF46" s="35" t="s">
        <v>95</v>
      </c>
      <c r="AG46" s="36">
        <v>8</v>
      </c>
      <c r="AH46" s="36">
        <v>3</v>
      </c>
      <c r="AI46" s="36">
        <v>24</v>
      </c>
      <c r="AJ46" s="37" t="s">
        <v>130</v>
      </c>
      <c r="AK46" s="47">
        <v>31</v>
      </c>
    </row>
    <row r="47" spans="1:53" ht="32.4" customHeight="1" x14ac:dyDescent="0.3">
      <c r="A47" s="21">
        <v>45434</v>
      </c>
      <c r="B47" s="39">
        <v>10974</v>
      </c>
      <c r="C47" s="125" t="s">
        <v>35</v>
      </c>
      <c r="D47" s="125" t="s">
        <v>35</v>
      </c>
      <c r="E47" s="125" t="s">
        <v>35</v>
      </c>
      <c r="F47" s="125" t="s">
        <v>35</v>
      </c>
      <c r="G47" s="126">
        <v>3896342575</v>
      </c>
      <c r="H47" s="25" t="s">
        <v>380</v>
      </c>
      <c r="I47" s="26" t="s">
        <v>381</v>
      </c>
      <c r="J47" s="26" t="s">
        <v>382</v>
      </c>
      <c r="K47" s="26" t="s">
        <v>172</v>
      </c>
      <c r="L47" s="26" t="s">
        <v>41</v>
      </c>
      <c r="M47" s="95" t="s">
        <v>383</v>
      </c>
      <c r="N47" s="26" t="s">
        <v>146</v>
      </c>
      <c r="O47" s="26" t="s">
        <v>384</v>
      </c>
      <c r="P47" s="29" t="s">
        <v>45</v>
      </c>
      <c r="Q47" s="26" t="s">
        <v>385</v>
      </c>
      <c r="R47" s="42">
        <v>41757</v>
      </c>
      <c r="S47" s="53">
        <v>41757</v>
      </c>
      <c r="T47" s="96">
        <v>41757</v>
      </c>
      <c r="U47" s="66">
        <v>569092</v>
      </c>
      <c r="V47" s="26" t="s">
        <v>92</v>
      </c>
      <c r="W47" s="44" t="s">
        <v>35</v>
      </c>
      <c r="X47" s="34">
        <v>6</v>
      </c>
      <c r="Y47" s="34">
        <v>3</v>
      </c>
      <c r="Z47" s="34"/>
      <c r="AA47" s="34">
        <f t="shared" si="0"/>
        <v>6</v>
      </c>
      <c r="AB47" s="34"/>
      <c r="AC47" s="33">
        <v>96</v>
      </c>
      <c r="AD47" s="5">
        <v>96</v>
      </c>
      <c r="AE47" s="35" t="s">
        <v>386</v>
      </c>
      <c r="AF47" s="35" t="s">
        <v>57</v>
      </c>
      <c r="AG47" s="36">
        <v>6</v>
      </c>
      <c r="AH47" s="36">
        <v>3</v>
      </c>
      <c r="AI47" s="36">
        <v>18</v>
      </c>
      <c r="AJ47" s="37" t="s">
        <v>130</v>
      </c>
      <c r="AK47" s="38">
        <v>23</v>
      </c>
    </row>
    <row r="48" spans="1:53" ht="32.4" customHeight="1" x14ac:dyDescent="0.3">
      <c r="A48" s="21">
        <v>45464</v>
      </c>
      <c r="B48" s="39">
        <v>13535</v>
      </c>
      <c r="C48" s="23" t="s">
        <v>35</v>
      </c>
      <c r="D48" s="23" t="s">
        <v>35</v>
      </c>
      <c r="E48" s="23"/>
      <c r="F48" s="23" t="s">
        <v>35</v>
      </c>
      <c r="G48" s="127" t="s">
        <v>387</v>
      </c>
      <c r="H48" s="25" t="s">
        <v>388</v>
      </c>
      <c r="I48" s="26" t="s">
        <v>389</v>
      </c>
      <c r="J48" s="26" t="s">
        <v>390</v>
      </c>
      <c r="K48" s="26" t="s">
        <v>144</v>
      </c>
      <c r="L48" s="27" t="s">
        <v>41</v>
      </c>
      <c r="M48" s="110" t="s">
        <v>391</v>
      </c>
      <c r="N48" s="26" t="s">
        <v>146</v>
      </c>
      <c r="O48" s="26" t="s">
        <v>164</v>
      </c>
      <c r="P48" s="29" t="s">
        <v>92</v>
      </c>
      <c r="Q48" s="26" t="s">
        <v>392</v>
      </c>
      <c r="R48" s="42">
        <v>41739</v>
      </c>
      <c r="S48" s="43">
        <v>41773</v>
      </c>
      <c r="T48" s="96">
        <v>41773</v>
      </c>
      <c r="U48" s="66">
        <v>569889</v>
      </c>
      <c r="V48" s="26"/>
      <c r="W48" s="33" t="s">
        <v>35</v>
      </c>
      <c r="X48" s="34">
        <v>6</v>
      </c>
      <c r="Y48" s="34"/>
      <c r="Z48" s="34"/>
      <c r="AA48" s="34">
        <f t="shared" si="0"/>
        <v>6</v>
      </c>
      <c r="AB48" s="34"/>
      <c r="AC48" s="33">
        <v>73</v>
      </c>
      <c r="AD48" s="6">
        <v>73</v>
      </c>
      <c r="AE48" s="128" t="s">
        <v>393</v>
      </c>
      <c r="AF48" s="35" t="s">
        <v>57</v>
      </c>
      <c r="AG48" s="36">
        <v>6</v>
      </c>
      <c r="AH48" s="36">
        <v>3</v>
      </c>
      <c r="AI48" s="36">
        <v>24</v>
      </c>
      <c r="AJ48" s="37" t="s">
        <v>394</v>
      </c>
      <c r="AK48" s="47">
        <v>31</v>
      </c>
    </row>
    <row r="49" spans="1:53" ht="32.4" customHeight="1" x14ac:dyDescent="0.3">
      <c r="A49" s="21">
        <v>45455</v>
      </c>
      <c r="B49" s="39">
        <v>12705</v>
      </c>
      <c r="C49" s="23" t="s">
        <v>35</v>
      </c>
      <c r="D49" s="23" t="s">
        <v>35</v>
      </c>
      <c r="E49" s="23"/>
      <c r="F49" s="23" t="s">
        <v>35</v>
      </c>
      <c r="G49" s="24" t="s">
        <v>178</v>
      </c>
      <c r="H49" s="25" t="s">
        <v>395</v>
      </c>
      <c r="I49" s="26" t="s">
        <v>396</v>
      </c>
      <c r="J49" s="26" t="s">
        <v>397</v>
      </c>
      <c r="K49" s="26" t="s">
        <v>398</v>
      </c>
      <c r="L49" s="27" t="s">
        <v>41</v>
      </c>
      <c r="M49" s="28" t="s">
        <v>42</v>
      </c>
      <c r="N49" s="26" t="s">
        <v>146</v>
      </c>
      <c r="O49" s="26" t="s">
        <v>164</v>
      </c>
      <c r="P49" s="29" t="s">
        <v>92</v>
      </c>
      <c r="Q49" s="26" t="s">
        <v>399</v>
      </c>
      <c r="R49" s="42">
        <v>42069</v>
      </c>
      <c r="S49" s="43"/>
      <c r="T49" s="96">
        <v>42079</v>
      </c>
      <c r="U49" s="119">
        <v>576935</v>
      </c>
      <c r="V49" s="26"/>
      <c r="W49" s="33" t="s">
        <v>35</v>
      </c>
      <c r="X49" s="34">
        <v>6</v>
      </c>
      <c r="Y49" s="34"/>
      <c r="Z49" s="34"/>
      <c r="AA49" s="34">
        <f t="shared" si="0"/>
        <v>6</v>
      </c>
      <c r="AB49" s="34"/>
      <c r="AC49" s="33">
        <v>16</v>
      </c>
      <c r="AD49" s="5">
        <v>16</v>
      </c>
      <c r="AE49" s="97" t="s">
        <v>400</v>
      </c>
      <c r="AF49" s="35" t="s">
        <v>47</v>
      </c>
      <c r="AG49" s="36">
        <f>AI49/AH49</f>
        <v>6</v>
      </c>
      <c r="AH49" s="36">
        <v>3</v>
      </c>
      <c r="AI49" s="36">
        <v>18</v>
      </c>
      <c r="AJ49" s="37" t="s">
        <v>130</v>
      </c>
      <c r="AK49" s="38">
        <v>23</v>
      </c>
    </row>
    <row r="50" spans="1:53" ht="32.4" customHeight="1" x14ac:dyDescent="0.3">
      <c r="A50" s="21">
        <v>45421</v>
      </c>
      <c r="B50" s="39">
        <v>10022</v>
      </c>
      <c r="C50" s="23" t="s">
        <v>35</v>
      </c>
      <c r="D50" s="23" t="s">
        <v>35</v>
      </c>
      <c r="E50" s="23"/>
      <c r="F50" s="23" t="s">
        <v>35</v>
      </c>
      <c r="G50" s="24" t="s">
        <v>178</v>
      </c>
      <c r="H50" s="25" t="s">
        <v>401</v>
      </c>
      <c r="I50" s="27" t="s">
        <v>402</v>
      </c>
      <c r="J50" s="27" t="s">
        <v>403</v>
      </c>
      <c r="K50" s="27" t="s">
        <v>182</v>
      </c>
      <c r="L50" s="27" t="s">
        <v>41</v>
      </c>
      <c r="M50" s="95" t="s">
        <v>42</v>
      </c>
      <c r="N50" s="129" t="s">
        <v>146</v>
      </c>
      <c r="O50" s="26" t="s">
        <v>164</v>
      </c>
      <c r="P50" s="29" t="s">
        <v>92</v>
      </c>
      <c r="Q50" s="26" t="s">
        <v>404</v>
      </c>
      <c r="R50" s="42">
        <v>42342</v>
      </c>
      <c r="S50" s="43">
        <v>42352</v>
      </c>
      <c r="T50" s="96">
        <v>42352</v>
      </c>
      <c r="U50" s="66">
        <v>584564</v>
      </c>
      <c r="V50" s="26"/>
      <c r="W50" s="44" t="s">
        <v>35</v>
      </c>
      <c r="X50" s="34">
        <v>6</v>
      </c>
      <c r="Y50" s="34"/>
      <c r="Z50" s="34"/>
      <c r="AA50" s="34">
        <f t="shared" si="0"/>
        <v>6</v>
      </c>
      <c r="AB50" s="34"/>
      <c r="AC50" s="33">
        <v>46</v>
      </c>
      <c r="AD50" s="5">
        <v>46</v>
      </c>
      <c r="AE50" s="97" t="s">
        <v>405</v>
      </c>
      <c r="AF50" s="35" t="s">
        <v>47</v>
      </c>
      <c r="AG50" s="36">
        <f>AI50/AH50</f>
        <v>6</v>
      </c>
      <c r="AH50" s="36">
        <v>3</v>
      </c>
      <c r="AI50" s="36">
        <v>18</v>
      </c>
      <c r="AJ50" s="37" t="s">
        <v>177</v>
      </c>
      <c r="AK50" s="38">
        <v>23</v>
      </c>
    </row>
    <row r="51" spans="1:53" ht="32.4" customHeight="1" x14ac:dyDescent="0.3">
      <c r="A51" s="21">
        <v>45426</v>
      </c>
      <c r="B51" s="22">
        <v>10372</v>
      </c>
      <c r="C51" s="23" t="s">
        <v>35</v>
      </c>
      <c r="D51" s="23" t="s">
        <v>35</v>
      </c>
      <c r="E51" s="23"/>
      <c r="F51" s="23" t="s">
        <v>35</v>
      </c>
      <c r="G51" s="106" t="s">
        <v>406</v>
      </c>
      <c r="H51" s="25" t="s">
        <v>407</v>
      </c>
      <c r="I51" s="26" t="s">
        <v>408</v>
      </c>
      <c r="J51" s="26" t="s">
        <v>409</v>
      </c>
      <c r="K51" s="26" t="s">
        <v>182</v>
      </c>
      <c r="L51" s="27" t="s">
        <v>41</v>
      </c>
      <c r="M51" s="41" t="s">
        <v>410</v>
      </c>
      <c r="N51" s="26" t="s">
        <v>146</v>
      </c>
      <c r="O51" s="26" t="s">
        <v>411</v>
      </c>
      <c r="P51" s="29" t="s">
        <v>92</v>
      </c>
      <c r="Q51" s="26" t="s">
        <v>412</v>
      </c>
      <c r="R51" s="53">
        <v>42894</v>
      </c>
      <c r="S51" s="130">
        <v>43181</v>
      </c>
      <c r="T51" s="96">
        <v>43181</v>
      </c>
      <c r="U51" s="66">
        <v>606996</v>
      </c>
      <c r="V51" s="26"/>
      <c r="W51" s="33" t="s">
        <v>35</v>
      </c>
      <c r="X51" s="34">
        <v>6</v>
      </c>
      <c r="Y51" s="34"/>
      <c r="Z51" s="34"/>
      <c r="AA51" s="34">
        <f t="shared" si="0"/>
        <v>6</v>
      </c>
      <c r="AB51" s="34"/>
      <c r="AC51" s="33">
        <v>10</v>
      </c>
      <c r="AD51" s="5">
        <v>10</v>
      </c>
      <c r="AE51" s="97" t="s">
        <v>413</v>
      </c>
      <c r="AF51" s="35" t="s">
        <v>47</v>
      </c>
      <c r="AG51" s="36">
        <v>6</v>
      </c>
      <c r="AH51" s="36">
        <v>3</v>
      </c>
      <c r="AI51" s="36">
        <v>18</v>
      </c>
      <c r="AJ51" s="37" t="s">
        <v>130</v>
      </c>
      <c r="AK51" s="38">
        <v>23</v>
      </c>
    </row>
    <row r="52" spans="1:53" ht="32.4" customHeight="1" x14ac:dyDescent="0.3">
      <c r="A52" s="21">
        <v>45421</v>
      </c>
      <c r="B52" s="39">
        <v>10031</v>
      </c>
      <c r="C52" s="23" t="s">
        <v>35</v>
      </c>
      <c r="D52" s="23" t="s">
        <v>35</v>
      </c>
      <c r="E52" s="23"/>
      <c r="F52" s="23" t="s">
        <v>35</v>
      </c>
      <c r="G52" s="24" t="s">
        <v>178</v>
      </c>
      <c r="H52" s="25" t="s">
        <v>414</v>
      </c>
      <c r="I52" s="26" t="s">
        <v>415</v>
      </c>
      <c r="J52" s="26" t="s">
        <v>416</v>
      </c>
      <c r="K52" s="26" t="s">
        <v>417</v>
      </c>
      <c r="L52" s="26" t="s">
        <v>41</v>
      </c>
      <c r="M52" s="28" t="s">
        <v>418</v>
      </c>
      <c r="N52" s="26" t="s">
        <v>146</v>
      </c>
      <c r="O52" s="26" t="s">
        <v>419</v>
      </c>
      <c r="P52" s="29" t="s">
        <v>45</v>
      </c>
      <c r="Q52" s="26" t="s">
        <v>420</v>
      </c>
      <c r="R52" s="42">
        <v>43838</v>
      </c>
      <c r="S52" s="131">
        <v>43845</v>
      </c>
      <c r="T52" s="96">
        <v>43845</v>
      </c>
      <c r="U52" s="66">
        <v>623763</v>
      </c>
      <c r="V52" s="26"/>
      <c r="W52" s="33" t="s">
        <v>35</v>
      </c>
      <c r="X52" s="34">
        <v>6</v>
      </c>
      <c r="Y52" s="34"/>
      <c r="Z52" s="34"/>
      <c r="AA52" s="34">
        <f t="shared" si="0"/>
        <v>6</v>
      </c>
      <c r="AB52" s="34"/>
      <c r="AC52" s="33">
        <v>48</v>
      </c>
      <c r="AD52" s="5">
        <v>48</v>
      </c>
      <c r="AE52" s="46" t="s">
        <v>421</v>
      </c>
      <c r="AF52" s="35" t="s">
        <v>47</v>
      </c>
      <c r="AG52" s="36">
        <f>AI52/AH52</f>
        <v>6</v>
      </c>
      <c r="AH52" s="36">
        <v>3</v>
      </c>
      <c r="AI52" s="36">
        <v>18</v>
      </c>
      <c r="AJ52" s="37" t="s">
        <v>177</v>
      </c>
      <c r="AK52" s="38">
        <v>23</v>
      </c>
    </row>
    <row r="53" spans="1:53" ht="32.4" customHeight="1" x14ac:dyDescent="0.3">
      <c r="A53" s="21">
        <v>45446</v>
      </c>
      <c r="B53" s="39">
        <v>11872</v>
      </c>
      <c r="C53" s="23" t="s">
        <v>35</v>
      </c>
      <c r="D53" s="23" t="s">
        <v>35</v>
      </c>
      <c r="E53" s="23" t="s">
        <v>35</v>
      </c>
      <c r="F53" s="23" t="s">
        <v>35</v>
      </c>
      <c r="G53" s="48" t="s">
        <v>422</v>
      </c>
      <c r="H53" s="49" t="s">
        <v>423</v>
      </c>
      <c r="I53" s="26" t="s">
        <v>424</v>
      </c>
      <c r="J53" s="26" t="s">
        <v>425</v>
      </c>
      <c r="K53" s="26" t="s">
        <v>426</v>
      </c>
      <c r="L53" s="26" t="s">
        <v>41</v>
      </c>
      <c r="M53" s="51" t="s">
        <v>427</v>
      </c>
      <c r="N53" s="27" t="s">
        <v>146</v>
      </c>
      <c r="O53" s="50" t="s">
        <v>428</v>
      </c>
      <c r="P53" s="52" t="s">
        <v>92</v>
      </c>
      <c r="Q53" s="50" t="s">
        <v>429</v>
      </c>
      <c r="R53" s="42">
        <v>44677</v>
      </c>
      <c r="S53" s="43"/>
      <c r="T53" s="32">
        <v>44678</v>
      </c>
      <c r="U53" s="26">
        <v>643493</v>
      </c>
      <c r="V53" s="26"/>
      <c r="W53" s="54" t="s">
        <v>35</v>
      </c>
      <c r="X53" s="55">
        <v>6</v>
      </c>
      <c r="Y53" s="55">
        <v>3</v>
      </c>
      <c r="Z53" s="55"/>
      <c r="AA53" s="34">
        <f t="shared" si="0"/>
        <v>6</v>
      </c>
      <c r="AB53" s="55"/>
      <c r="AC53" s="54">
        <v>72</v>
      </c>
      <c r="AD53" s="6">
        <v>72</v>
      </c>
      <c r="AE53" s="128" t="s">
        <v>430</v>
      </c>
      <c r="AF53" s="35" t="s">
        <v>57</v>
      </c>
      <c r="AG53" s="36">
        <f>AI53/AH53</f>
        <v>8</v>
      </c>
      <c r="AH53" s="36">
        <v>3</v>
      </c>
      <c r="AI53" s="36">
        <v>24</v>
      </c>
      <c r="AJ53" s="37" t="s">
        <v>394</v>
      </c>
      <c r="AK53" s="47">
        <v>31</v>
      </c>
    </row>
    <row r="54" spans="1:53" ht="32.4" customHeight="1" x14ac:dyDescent="0.3">
      <c r="A54" s="21">
        <v>45412</v>
      </c>
      <c r="B54" s="39">
        <v>9543</v>
      </c>
      <c r="C54" s="23" t="s">
        <v>35</v>
      </c>
      <c r="D54" s="23" t="s">
        <v>35</v>
      </c>
      <c r="E54" s="23"/>
      <c r="F54" s="23" t="s">
        <v>35</v>
      </c>
      <c r="G54" s="48" t="s">
        <v>431</v>
      </c>
      <c r="H54" s="25" t="s">
        <v>432</v>
      </c>
      <c r="I54" s="97" t="s">
        <v>433</v>
      </c>
      <c r="J54" s="97" t="s">
        <v>434</v>
      </c>
      <c r="K54" s="97" t="s">
        <v>435</v>
      </c>
      <c r="L54" s="97" t="s">
        <v>89</v>
      </c>
      <c r="M54" s="95" t="s">
        <v>436</v>
      </c>
      <c r="N54" s="97" t="s">
        <v>146</v>
      </c>
      <c r="O54" s="97" t="s">
        <v>218</v>
      </c>
      <c r="P54" s="85" t="s">
        <v>136</v>
      </c>
      <c r="Q54" s="97" t="s">
        <v>437</v>
      </c>
      <c r="R54" s="42">
        <v>44935</v>
      </c>
      <c r="S54" s="132"/>
      <c r="T54" s="96">
        <v>44935</v>
      </c>
      <c r="U54" s="25">
        <v>648627</v>
      </c>
      <c r="V54" s="19"/>
      <c r="W54" s="33" t="s">
        <v>35</v>
      </c>
      <c r="X54" s="34">
        <v>6</v>
      </c>
      <c r="Y54" s="34"/>
      <c r="Z54" s="34"/>
      <c r="AA54" s="34">
        <f t="shared" si="0"/>
        <v>6</v>
      </c>
      <c r="AB54" s="34"/>
      <c r="AC54" s="33">
        <v>22</v>
      </c>
      <c r="AD54" s="5">
        <v>22</v>
      </c>
      <c r="AE54" s="97" t="s">
        <v>438</v>
      </c>
      <c r="AF54" s="35" t="s">
        <v>47</v>
      </c>
      <c r="AG54" s="36">
        <f>AI54/AH54</f>
        <v>8</v>
      </c>
      <c r="AH54" s="36">
        <v>3</v>
      </c>
      <c r="AI54" s="36">
        <v>24</v>
      </c>
      <c r="AJ54" s="37" t="s">
        <v>130</v>
      </c>
      <c r="AK54" s="47">
        <v>31</v>
      </c>
    </row>
    <row r="55" spans="1:53" ht="32.4" customHeight="1" x14ac:dyDescent="0.3">
      <c r="A55" s="21">
        <v>45449</v>
      </c>
      <c r="B55" s="22">
        <v>12244</v>
      </c>
      <c r="C55" s="23" t="s">
        <v>35</v>
      </c>
      <c r="D55" s="23" t="s">
        <v>35</v>
      </c>
      <c r="E55" s="23"/>
      <c r="F55" s="23" t="s">
        <v>35</v>
      </c>
      <c r="G55" s="24" t="s">
        <v>439</v>
      </c>
      <c r="H55" s="25" t="s">
        <v>440</v>
      </c>
      <c r="I55" s="26" t="s">
        <v>441</v>
      </c>
      <c r="J55" s="26" t="s">
        <v>442</v>
      </c>
      <c r="K55" s="26" t="s">
        <v>172</v>
      </c>
      <c r="L55" s="26" t="s">
        <v>41</v>
      </c>
      <c r="M55" s="41" t="s">
        <v>443</v>
      </c>
      <c r="N55" s="26" t="s">
        <v>146</v>
      </c>
      <c r="O55" s="26" t="s">
        <v>444</v>
      </c>
      <c r="P55" s="29" t="s">
        <v>45</v>
      </c>
      <c r="Q55" s="26" t="s">
        <v>445</v>
      </c>
      <c r="R55" s="42">
        <v>40701</v>
      </c>
      <c r="S55" s="43">
        <v>40672</v>
      </c>
      <c r="T55" s="96">
        <v>539512</v>
      </c>
      <c r="U55" s="66">
        <f>U60-169958</f>
        <v>338625</v>
      </c>
      <c r="V55" s="26"/>
      <c r="W55" s="33" t="s">
        <v>35</v>
      </c>
      <c r="X55" s="34">
        <v>6</v>
      </c>
      <c r="Y55" s="34"/>
      <c r="Z55" s="34"/>
      <c r="AA55" s="34">
        <f t="shared" si="0"/>
        <v>6</v>
      </c>
      <c r="AB55" s="34"/>
      <c r="AC55" s="33">
        <v>50</v>
      </c>
      <c r="AD55" s="5">
        <v>50</v>
      </c>
      <c r="AE55" s="97" t="s">
        <v>446</v>
      </c>
      <c r="AF55" s="35" t="s">
        <v>47</v>
      </c>
      <c r="AG55" s="36">
        <f>AI55/AH55</f>
        <v>6</v>
      </c>
      <c r="AH55" s="36">
        <v>3</v>
      </c>
      <c r="AI55" s="36">
        <v>18</v>
      </c>
      <c r="AJ55" s="37" t="s">
        <v>177</v>
      </c>
      <c r="AK55" s="38">
        <v>23</v>
      </c>
    </row>
    <row r="56" spans="1:53" s="90" customFormat="1" ht="32.4" customHeight="1" x14ac:dyDescent="0.3">
      <c r="A56" s="56">
        <v>45379</v>
      </c>
      <c r="B56" s="22">
        <v>6738</v>
      </c>
      <c r="C56" s="23" t="s">
        <v>35</v>
      </c>
      <c r="D56" s="23" t="s">
        <v>35</v>
      </c>
      <c r="E56" s="23"/>
      <c r="F56" s="23" t="s">
        <v>35</v>
      </c>
      <c r="G56" s="24" t="s">
        <v>447</v>
      </c>
      <c r="H56" s="25" t="s">
        <v>448</v>
      </c>
      <c r="I56" s="97" t="s">
        <v>449</v>
      </c>
      <c r="J56" s="97" t="s">
        <v>450</v>
      </c>
      <c r="K56" s="97" t="s">
        <v>172</v>
      </c>
      <c r="L56" s="26" t="s">
        <v>41</v>
      </c>
      <c r="M56" s="28" t="s">
        <v>451</v>
      </c>
      <c r="N56" s="26" t="s">
        <v>146</v>
      </c>
      <c r="O56" s="26" t="s">
        <v>452</v>
      </c>
      <c r="P56" s="29" t="s">
        <v>92</v>
      </c>
      <c r="Q56" s="26" t="s">
        <v>453</v>
      </c>
      <c r="R56" s="42">
        <v>43160</v>
      </c>
      <c r="S56" s="43"/>
      <c r="T56" s="96" t="s">
        <v>454</v>
      </c>
      <c r="U56" s="66">
        <v>605491</v>
      </c>
      <c r="V56" s="26"/>
      <c r="W56" s="33" t="s">
        <v>35</v>
      </c>
      <c r="X56" s="34">
        <v>6</v>
      </c>
      <c r="Y56" s="34"/>
      <c r="Z56" s="34"/>
      <c r="AA56" s="34">
        <f t="shared" si="0"/>
        <v>6</v>
      </c>
      <c r="AB56" s="34"/>
      <c r="AC56" s="33">
        <v>45</v>
      </c>
      <c r="AD56" s="5">
        <v>45</v>
      </c>
      <c r="AE56" s="97" t="s">
        <v>455</v>
      </c>
      <c r="AF56" s="35" t="s">
        <v>47</v>
      </c>
      <c r="AG56" s="36">
        <f>AI56/AH56</f>
        <v>6</v>
      </c>
      <c r="AH56" s="36">
        <v>3</v>
      </c>
      <c r="AI56" s="36">
        <v>18</v>
      </c>
      <c r="AJ56" s="37" t="s">
        <v>177</v>
      </c>
      <c r="AK56" s="38">
        <v>23</v>
      </c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</row>
    <row r="57" spans="1:53" ht="32.4" customHeight="1" x14ac:dyDescent="0.3">
      <c r="A57" s="21">
        <v>45457</v>
      </c>
      <c r="B57" s="22">
        <v>12540</v>
      </c>
      <c r="C57" s="71" t="s">
        <v>35</v>
      </c>
      <c r="D57" s="71" t="s">
        <v>35</v>
      </c>
      <c r="E57" s="71"/>
      <c r="F57" s="71" t="s">
        <v>35</v>
      </c>
      <c r="G57" s="133">
        <v>3713532835</v>
      </c>
      <c r="H57" s="25" t="s">
        <v>456</v>
      </c>
      <c r="I57" s="27" t="s">
        <v>457</v>
      </c>
      <c r="J57" s="27" t="s">
        <v>458</v>
      </c>
      <c r="K57" s="27" t="s">
        <v>459</v>
      </c>
      <c r="L57" s="27" t="s">
        <v>460</v>
      </c>
      <c r="M57" s="95" t="s">
        <v>262</v>
      </c>
      <c r="N57" s="27" t="s">
        <v>146</v>
      </c>
      <c r="O57" s="27" t="s">
        <v>461</v>
      </c>
      <c r="P57" s="112" t="s">
        <v>45</v>
      </c>
      <c r="Q57" s="27" t="s">
        <v>462</v>
      </c>
      <c r="R57" s="113">
        <v>40280</v>
      </c>
      <c r="S57" s="114">
        <v>40289</v>
      </c>
      <c r="T57" s="96" t="s">
        <v>463</v>
      </c>
      <c r="U57" s="104">
        <v>527419</v>
      </c>
      <c r="V57" s="27"/>
      <c r="W57" s="33" t="s">
        <v>35</v>
      </c>
      <c r="X57" s="34">
        <v>6</v>
      </c>
      <c r="Y57" s="34"/>
      <c r="Z57" s="34"/>
      <c r="AA57" s="34">
        <f t="shared" si="0"/>
        <v>6</v>
      </c>
      <c r="AB57" s="34"/>
      <c r="AC57" s="85">
        <v>78</v>
      </c>
      <c r="AD57" s="5">
        <v>78</v>
      </c>
      <c r="AE57" s="97" t="s">
        <v>464</v>
      </c>
      <c r="AF57" s="35" t="s">
        <v>57</v>
      </c>
      <c r="AG57" s="36">
        <v>6</v>
      </c>
      <c r="AH57" s="36">
        <v>3</v>
      </c>
      <c r="AI57" s="36">
        <v>18</v>
      </c>
      <c r="AJ57" s="37" t="s">
        <v>130</v>
      </c>
      <c r="AK57" s="38">
        <v>23</v>
      </c>
    </row>
    <row r="58" spans="1:53" s="61" customFormat="1" ht="32.4" customHeight="1" x14ac:dyDescent="0.3">
      <c r="A58" s="56">
        <v>45421</v>
      </c>
      <c r="B58" s="22">
        <v>10030</v>
      </c>
      <c r="C58" s="23" t="s">
        <v>35</v>
      </c>
      <c r="D58" s="23" t="s">
        <v>35</v>
      </c>
      <c r="E58" s="23"/>
      <c r="F58" s="23" t="s">
        <v>35</v>
      </c>
      <c r="G58" s="48" t="s">
        <v>178</v>
      </c>
      <c r="H58" s="49" t="s">
        <v>465</v>
      </c>
      <c r="I58" s="26" t="s">
        <v>466</v>
      </c>
      <c r="J58" s="26" t="s">
        <v>467</v>
      </c>
      <c r="K58" s="26" t="s">
        <v>182</v>
      </c>
      <c r="L58" s="50" t="s">
        <v>468</v>
      </c>
      <c r="M58" s="51" t="s">
        <v>42</v>
      </c>
      <c r="N58" s="50" t="s">
        <v>146</v>
      </c>
      <c r="O58" s="26" t="s">
        <v>444</v>
      </c>
      <c r="P58" s="29" t="s">
        <v>45</v>
      </c>
      <c r="Q58" s="26" t="s">
        <v>469</v>
      </c>
      <c r="R58" s="42">
        <v>44294</v>
      </c>
      <c r="S58" s="43"/>
      <c r="T58" s="96">
        <v>33302</v>
      </c>
      <c r="U58" s="66">
        <v>300261</v>
      </c>
      <c r="V58" s="26"/>
      <c r="W58" s="54" t="s">
        <v>35</v>
      </c>
      <c r="X58" s="55">
        <v>5</v>
      </c>
      <c r="Y58" s="55"/>
      <c r="Z58" s="55"/>
      <c r="AA58" s="34">
        <f t="shared" si="0"/>
        <v>5</v>
      </c>
      <c r="AB58" s="55"/>
      <c r="AC58" s="54">
        <v>99</v>
      </c>
      <c r="AD58" s="5">
        <v>99</v>
      </c>
      <c r="AE58" s="35" t="s">
        <v>470</v>
      </c>
      <c r="AF58" s="35" t="s">
        <v>57</v>
      </c>
      <c r="AG58" s="36">
        <v>6</v>
      </c>
      <c r="AH58" s="36">
        <v>3</v>
      </c>
      <c r="AI58" s="36">
        <v>18</v>
      </c>
      <c r="AJ58" s="37" t="s">
        <v>130</v>
      </c>
      <c r="AK58" s="38">
        <v>23</v>
      </c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</row>
    <row r="59" spans="1:53" s="61" customFormat="1" ht="32.4" customHeight="1" x14ac:dyDescent="0.3">
      <c r="A59" s="21">
        <v>45399</v>
      </c>
      <c r="B59" s="39">
        <v>8192</v>
      </c>
      <c r="C59" s="71" t="s">
        <v>35</v>
      </c>
      <c r="D59" s="71" t="s">
        <v>35</v>
      </c>
      <c r="E59" s="71"/>
      <c r="F59" s="71" t="s">
        <v>35</v>
      </c>
      <c r="G59" s="24" t="s">
        <v>336</v>
      </c>
      <c r="H59" s="83" t="s">
        <v>471</v>
      </c>
      <c r="I59" s="97" t="s">
        <v>472</v>
      </c>
      <c r="J59" s="97" t="s">
        <v>473</v>
      </c>
      <c r="K59" s="26" t="s">
        <v>298</v>
      </c>
      <c r="L59" s="27" t="s">
        <v>41</v>
      </c>
      <c r="M59" s="95" t="s">
        <v>262</v>
      </c>
      <c r="N59" s="26" t="s">
        <v>146</v>
      </c>
      <c r="O59" s="26" t="s">
        <v>474</v>
      </c>
      <c r="P59" s="29" t="s">
        <v>45</v>
      </c>
      <c r="Q59" s="26" t="s">
        <v>475</v>
      </c>
      <c r="R59" s="42">
        <v>38574</v>
      </c>
      <c r="S59" s="31">
        <v>39086</v>
      </c>
      <c r="T59" s="96">
        <v>38667</v>
      </c>
      <c r="U59" s="119">
        <v>479410</v>
      </c>
      <c r="V59" s="26"/>
      <c r="W59" s="33" t="s">
        <v>35</v>
      </c>
      <c r="X59" s="34">
        <v>5</v>
      </c>
      <c r="Y59" s="34"/>
      <c r="Z59" s="34"/>
      <c r="AA59" s="34">
        <f t="shared" si="0"/>
        <v>5</v>
      </c>
      <c r="AB59" s="34"/>
      <c r="AC59" s="33">
        <v>15</v>
      </c>
      <c r="AD59" s="5">
        <v>15</v>
      </c>
      <c r="AE59" s="97" t="s">
        <v>476</v>
      </c>
      <c r="AF59" s="35" t="s">
        <v>47</v>
      </c>
      <c r="AG59" s="36">
        <f>AI59/AH59</f>
        <v>6</v>
      </c>
      <c r="AH59" s="36">
        <v>3</v>
      </c>
      <c r="AI59" s="36">
        <v>18</v>
      </c>
      <c r="AJ59" s="37" t="s">
        <v>130</v>
      </c>
      <c r="AK59" s="38">
        <v>23</v>
      </c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</row>
    <row r="60" spans="1:53" ht="32.4" customHeight="1" x14ac:dyDescent="0.3">
      <c r="A60" s="21">
        <v>45418</v>
      </c>
      <c r="B60" s="39">
        <v>12114</v>
      </c>
      <c r="C60" s="71" t="s">
        <v>35</v>
      </c>
      <c r="D60" s="71" t="s">
        <v>35</v>
      </c>
      <c r="E60" s="71"/>
      <c r="F60" s="71" t="s">
        <v>35</v>
      </c>
      <c r="G60" s="84">
        <v>805093970</v>
      </c>
      <c r="H60" s="25" t="s">
        <v>477</v>
      </c>
      <c r="I60" s="26" t="s">
        <v>478</v>
      </c>
      <c r="J60" s="26" t="s">
        <v>479</v>
      </c>
      <c r="K60" s="26"/>
      <c r="L60" s="26" t="s">
        <v>41</v>
      </c>
      <c r="M60" s="95" t="s">
        <v>42</v>
      </c>
      <c r="N60" s="26" t="s">
        <v>146</v>
      </c>
      <c r="O60" s="26" t="s">
        <v>218</v>
      </c>
      <c r="P60" s="29" t="s">
        <v>92</v>
      </c>
      <c r="Q60" s="26" t="s">
        <v>480</v>
      </c>
      <c r="R60" s="42">
        <v>39459</v>
      </c>
      <c r="S60" s="43"/>
      <c r="T60" s="96">
        <v>39703</v>
      </c>
      <c r="U60" s="66">
        <v>508583</v>
      </c>
      <c r="V60" s="26"/>
      <c r="W60" s="44" t="s">
        <v>35</v>
      </c>
      <c r="X60" s="34">
        <v>5</v>
      </c>
      <c r="Y60" s="34"/>
      <c r="Z60" s="34"/>
      <c r="AA60" s="34">
        <f t="shared" si="0"/>
        <v>5</v>
      </c>
      <c r="AB60" s="34"/>
      <c r="AC60" s="33">
        <v>80</v>
      </c>
      <c r="AD60" s="5">
        <v>80</v>
      </c>
      <c r="AE60" s="35" t="s">
        <v>481</v>
      </c>
      <c r="AF60" s="35" t="s">
        <v>57</v>
      </c>
      <c r="AG60" s="36">
        <v>6</v>
      </c>
      <c r="AH60" s="36">
        <v>3</v>
      </c>
      <c r="AI60" s="36">
        <v>18</v>
      </c>
      <c r="AJ60" s="37" t="s">
        <v>130</v>
      </c>
      <c r="AK60" s="38">
        <v>23</v>
      </c>
    </row>
    <row r="61" spans="1:53" ht="32.4" customHeight="1" x14ac:dyDescent="0.3">
      <c r="A61" s="21">
        <v>45421</v>
      </c>
      <c r="B61" s="39">
        <v>100083</v>
      </c>
      <c r="C61" s="71" t="s">
        <v>35</v>
      </c>
      <c r="D61" s="71" t="s">
        <v>35</v>
      </c>
      <c r="E61" s="71"/>
      <c r="F61" s="71" t="s">
        <v>35</v>
      </c>
      <c r="G61" s="84">
        <v>3391840832</v>
      </c>
      <c r="H61" s="25" t="s">
        <v>482</v>
      </c>
      <c r="I61" s="26" t="s">
        <v>483</v>
      </c>
      <c r="J61" s="26" t="s">
        <v>484</v>
      </c>
      <c r="K61" s="26" t="s">
        <v>81</v>
      </c>
      <c r="L61" s="26" t="s">
        <v>89</v>
      </c>
      <c r="M61" s="95" t="s">
        <v>485</v>
      </c>
      <c r="N61" s="129" t="s">
        <v>146</v>
      </c>
      <c r="O61" s="26" t="s">
        <v>486</v>
      </c>
      <c r="P61" s="29" t="s">
        <v>92</v>
      </c>
      <c r="Q61" s="26" t="s">
        <v>487</v>
      </c>
      <c r="R61" s="42">
        <v>40554</v>
      </c>
      <c r="S61" s="43">
        <v>40745</v>
      </c>
      <c r="T61" s="96">
        <v>40745</v>
      </c>
      <c r="U61" s="66">
        <v>536708</v>
      </c>
      <c r="V61" s="26"/>
      <c r="W61" s="44" t="s">
        <v>35</v>
      </c>
      <c r="X61" s="34">
        <v>5</v>
      </c>
      <c r="Y61" s="34"/>
      <c r="Z61" s="34"/>
      <c r="AA61" s="34">
        <f t="shared" si="0"/>
        <v>5</v>
      </c>
      <c r="AB61" s="34"/>
      <c r="AC61" s="85">
        <v>71</v>
      </c>
      <c r="AD61" s="6">
        <v>71</v>
      </c>
      <c r="AE61" s="134" t="s">
        <v>488</v>
      </c>
      <c r="AF61" s="35" t="s">
        <v>57</v>
      </c>
      <c r="AG61" s="36">
        <f>AI61/AH61</f>
        <v>8</v>
      </c>
      <c r="AH61" s="36">
        <v>3</v>
      </c>
      <c r="AI61" s="36">
        <v>24</v>
      </c>
      <c r="AJ61" s="37" t="s">
        <v>394</v>
      </c>
      <c r="AK61" s="47">
        <v>31</v>
      </c>
    </row>
    <row r="62" spans="1:53" ht="32.4" customHeight="1" x14ac:dyDescent="0.3">
      <c r="A62" s="56">
        <v>45419</v>
      </c>
      <c r="B62" s="22">
        <v>9794</v>
      </c>
      <c r="C62" s="23" t="s">
        <v>35</v>
      </c>
      <c r="D62" s="23" t="s">
        <v>35</v>
      </c>
      <c r="E62" s="23" t="s">
        <v>35</v>
      </c>
      <c r="F62" s="23" t="s">
        <v>35</v>
      </c>
      <c r="G62" s="24" t="s">
        <v>489</v>
      </c>
      <c r="H62" s="25" t="s">
        <v>490</v>
      </c>
      <c r="I62" s="97" t="s">
        <v>491</v>
      </c>
      <c r="J62" s="27" t="s">
        <v>492</v>
      </c>
      <c r="K62" s="27" t="s">
        <v>40</v>
      </c>
      <c r="L62" s="27" t="s">
        <v>41</v>
      </c>
      <c r="M62" s="41" t="s">
        <v>493</v>
      </c>
      <c r="N62" s="26" t="s">
        <v>494</v>
      </c>
      <c r="O62" s="26" t="s">
        <v>218</v>
      </c>
      <c r="P62" s="29" t="s">
        <v>45</v>
      </c>
      <c r="Q62" s="26" t="s">
        <v>495</v>
      </c>
      <c r="R62" s="113">
        <v>41339</v>
      </c>
      <c r="S62" s="135">
        <v>41339</v>
      </c>
      <c r="T62" s="96">
        <v>41351</v>
      </c>
      <c r="U62" s="66">
        <v>557933</v>
      </c>
      <c r="V62" s="26"/>
      <c r="W62" s="33" t="s">
        <v>35</v>
      </c>
      <c r="X62" s="34">
        <v>5</v>
      </c>
      <c r="Y62" s="34">
        <v>3</v>
      </c>
      <c r="Z62" s="34"/>
      <c r="AA62" s="34">
        <f t="shared" si="0"/>
        <v>5</v>
      </c>
      <c r="AB62" s="34"/>
      <c r="AC62" s="33">
        <v>70</v>
      </c>
      <c r="AD62" s="6">
        <v>70</v>
      </c>
      <c r="AE62" s="128" t="s">
        <v>496</v>
      </c>
      <c r="AF62" s="35" t="s">
        <v>57</v>
      </c>
      <c r="AG62" s="36">
        <v>8</v>
      </c>
      <c r="AH62" s="36">
        <v>3</v>
      </c>
      <c r="AI62" s="36">
        <v>24</v>
      </c>
      <c r="AJ62" s="37" t="s">
        <v>394</v>
      </c>
      <c r="AK62" s="47">
        <v>31</v>
      </c>
      <c r="AL62" s="90"/>
      <c r="AM62" s="90"/>
      <c r="AN62" s="90"/>
      <c r="AO62" s="90"/>
      <c r="AP62" s="90"/>
      <c r="AQ62" s="90"/>
      <c r="AR62" s="90"/>
      <c r="AS62" s="90"/>
      <c r="AT62" s="90"/>
      <c r="AU62" s="90"/>
      <c r="AV62" s="90"/>
      <c r="AW62" s="90"/>
      <c r="AX62" s="90"/>
      <c r="AY62" s="90"/>
      <c r="AZ62" s="90"/>
      <c r="BA62" s="90"/>
    </row>
    <row r="63" spans="1:53" ht="32.4" customHeight="1" x14ac:dyDescent="0.3">
      <c r="A63" s="21">
        <v>45469</v>
      </c>
      <c r="B63" s="39">
        <v>13775</v>
      </c>
      <c r="C63" s="23" t="s">
        <v>35</v>
      </c>
      <c r="D63" s="23" t="s">
        <v>35</v>
      </c>
      <c r="E63" s="23"/>
      <c r="F63" s="23" t="s">
        <v>35</v>
      </c>
      <c r="G63" s="24" t="s">
        <v>336</v>
      </c>
      <c r="H63" s="65" t="s">
        <v>497</v>
      </c>
      <c r="I63" s="136" t="s">
        <v>498</v>
      </c>
      <c r="J63" s="26" t="s">
        <v>499</v>
      </c>
      <c r="K63" s="26" t="s">
        <v>110</v>
      </c>
      <c r="L63" s="26" t="s">
        <v>41</v>
      </c>
      <c r="M63" s="95" t="s">
        <v>262</v>
      </c>
      <c r="N63" s="26" t="s">
        <v>146</v>
      </c>
      <c r="O63" s="26" t="s">
        <v>500</v>
      </c>
      <c r="P63" s="29" t="s">
        <v>45</v>
      </c>
      <c r="Q63" s="26" t="s">
        <v>501</v>
      </c>
      <c r="R63" s="42">
        <v>43132</v>
      </c>
      <c r="S63" s="31">
        <v>43140</v>
      </c>
      <c r="T63" s="96">
        <v>43140</v>
      </c>
      <c r="U63" s="119" t="s">
        <v>502</v>
      </c>
      <c r="V63" s="120"/>
      <c r="W63" s="33" t="s">
        <v>35</v>
      </c>
      <c r="X63" s="34">
        <v>5</v>
      </c>
      <c r="Y63" s="34"/>
      <c r="Z63" s="34"/>
      <c r="AA63" s="34">
        <f t="shared" si="0"/>
        <v>5</v>
      </c>
      <c r="AB63" s="34"/>
      <c r="AC63" s="33">
        <v>54</v>
      </c>
      <c r="AD63" s="5">
        <v>54</v>
      </c>
      <c r="AE63" s="97" t="s">
        <v>503</v>
      </c>
      <c r="AF63" s="35" t="s">
        <v>95</v>
      </c>
      <c r="AG63" s="36">
        <f>AI63/AH63</f>
        <v>6</v>
      </c>
      <c r="AH63" s="36">
        <v>3</v>
      </c>
      <c r="AI63" s="36">
        <v>18</v>
      </c>
      <c r="AJ63" s="37" t="s">
        <v>130</v>
      </c>
      <c r="AK63" s="38">
        <v>23</v>
      </c>
    </row>
    <row r="64" spans="1:53" ht="32.4" customHeight="1" x14ac:dyDescent="0.3">
      <c r="A64" s="21">
        <v>45448</v>
      </c>
      <c r="B64" s="22">
        <v>12092</v>
      </c>
      <c r="C64" s="23" t="s">
        <v>35</v>
      </c>
      <c r="D64" s="23" t="s">
        <v>35</v>
      </c>
      <c r="E64" s="23"/>
      <c r="F64" s="23" t="s">
        <v>35</v>
      </c>
      <c r="G64" s="106" t="s">
        <v>178</v>
      </c>
      <c r="H64" s="67" t="s">
        <v>504</v>
      </c>
      <c r="I64" s="137" t="s">
        <v>505</v>
      </c>
      <c r="J64" s="138" t="s">
        <v>506</v>
      </c>
      <c r="K64" s="138" t="s">
        <v>182</v>
      </c>
      <c r="L64" s="138" t="s">
        <v>41</v>
      </c>
      <c r="M64" s="139" t="s">
        <v>42</v>
      </c>
      <c r="N64" s="26" t="s">
        <v>146</v>
      </c>
      <c r="O64" s="138" t="s">
        <v>174</v>
      </c>
      <c r="P64" s="140" t="s">
        <v>92</v>
      </c>
      <c r="Q64" s="138" t="s">
        <v>507</v>
      </c>
      <c r="R64" s="141">
        <v>35321</v>
      </c>
      <c r="S64" s="142">
        <v>31820</v>
      </c>
      <c r="T64" s="96">
        <v>31820</v>
      </c>
      <c r="U64" s="143">
        <v>268010</v>
      </c>
      <c r="V64" s="138"/>
      <c r="W64" s="144" t="s">
        <v>35</v>
      </c>
      <c r="X64" s="145">
        <v>4</v>
      </c>
      <c r="Y64" s="145"/>
      <c r="Z64" s="145"/>
      <c r="AA64" s="34">
        <f t="shared" si="0"/>
        <v>4</v>
      </c>
      <c r="AB64" s="145"/>
      <c r="AC64" s="144">
        <v>47</v>
      </c>
      <c r="AD64" s="5">
        <v>47</v>
      </c>
      <c r="AE64" s="97" t="s">
        <v>508</v>
      </c>
      <c r="AF64" s="35" t="s">
        <v>47</v>
      </c>
      <c r="AG64" s="36">
        <f>AI64/AH64</f>
        <v>6</v>
      </c>
      <c r="AH64" s="36">
        <v>3</v>
      </c>
      <c r="AI64" s="36">
        <v>18</v>
      </c>
      <c r="AJ64" s="37" t="s">
        <v>177</v>
      </c>
      <c r="AK64" s="38">
        <v>23</v>
      </c>
    </row>
    <row r="65" spans="1:53" ht="32.4" customHeight="1" x14ac:dyDescent="0.3">
      <c r="A65" s="21">
        <v>45467</v>
      </c>
      <c r="B65" s="66">
        <v>13578</v>
      </c>
      <c r="C65" s="23" t="s">
        <v>35</v>
      </c>
      <c r="D65" s="23" t="s">
        <v>35</v>
      </c>
      <c r="E65" s="23" t="s">
        <v>35</v>
      </c>
      <c r="F65" s="23" t="s">
        <v>35</v>
      </c>
      <c r="G65" s="24" t="s">
        <v>509</v>
      </c>
      <c r="H65" s="25" t="s">
        <v>510</v>
      </c>
      <c r="I65" s="137" t="s">
        <v>511</v>
      </c>
      <c r="J65" s="138" t="s">
        <v>512</v>
      </c>
      <c r="K65" s="138" t="s">
        <v>182</v>
      </c>
      <c r="L65" s="138" t="s">
        <v>41</v>
      </c>
      <c r="M65" s="139" t="s">
        <v>513</v>
      </c>
      <c r="N65" s="138" t="s">
        <v>146</v>
      </c>
      <c r="O65" s="138" t="s">
        <v>486</v>
      </c>
      <c r="P65" s="140" t="s">
        <v>92</v>
      </c>
      <c r="Q65" s="138" t="s">
        <v>514</v>
      </c>
      <c r="R65" s="146">
        <v>36983</v>
      </c>
      <c r="S65" s="147"/>
      <c r="T65" s="96">
        <v>37039</v>
      </c>
      <c r="U65" s="143">
        <v>433021</v>
      </c>
      <c r="V65" s="138"/>
      <c r="W65" s="144" t="s">
        <v>35</v>
      </c>
      <c r="X65" s="145">
        <v>4</v>
      </c>
      <c r="Y65" s="145">
        <v>3</v>
      </c>
      <c r="Z65" s="145"/>
      <c r="AA65" s="34">
        <f t="shared" si="0"/>
        <v>4</v>
      </c>
      <c r="AB65" s="145"/>
      <c r="AC65" s="144">
        <v>100</v>
      </c>
      <c r="AD65" s="5">
        <v>100</v>
      </c>
      <c r="AE65" s="35" t="s">
        <v>515</v>
      </c>
      <c r="AF65" s="35" t="s">
        <v>57</v>
      </c>
      <c r="AG65" s="36">
        <v>6</v>
      </c>
      <c r="AH65" s="36">
        <v>3</v>
      </c>
      <c r="AI65" s="36">
        <v>18</v>
      </c>
      <c r="AJ65" s="37" t="s">
        <v>130</v>
      </c>
      <c r="AK65" s="38">
        <v>23</v>
      </c>
    </row>
    <row r="66" spans="1:53" ht="32.4" customHeight="1" x14ac:dyDescent="0.3">
      <c r="A66" s="21">
        <v>45399</v>
      </c>
      <c r="B66" s="66">
        <v>8190</v>
      </c>
      <c r="C66" s="71" t="s">
        <v>35</v>
      </c>
      <c r="D66" s="71" t="s">
        <v>35</v>
      </c>
      <c r="E66" s="71"/>
      <c r="F66" s="71" t="s">
        <v>35</v>
      </c>
      <c r="G66" s="24" t="s">
        <v>516</v>
      </c>
      <c r="H66" s="83" t="s">
        <v>517</v>
      </c>
      <c r="I66" s="148" t="s">
        <v>518</v>
      </c>
      <c r="J66" s="149" t="s">
        <v>519</v>
      </c>
      <c r="K66" s="59" t="s">
        <v>298</v>
      </c>
      <c r="L66" s="150" t="s">
        <v>468</v>
      </c>
      <c r="M66" s="151" t="s">
        <v>262</v>
      </c>
      <c r="N66" s="59" t="s">
        <v>146</v>
      </c>
      <c r="O66" s="59" t="s">
        <v>277</v>
      </c>
      <c r="P66" s="152" t="s">
        <v>45</v>
      </c>
      <c r="Q66" s="59" t="s">
        <v>520</v>
      </c>
      <c r="R66" s="153">
        <v>41381</v>
      </c>
      <c r="S66" s="154">
        <v>41404</v>
      </c>
      <c r="T66" s="96">
        <v>41404</v>
      </c>
      <c r="U66" s="155">
        <v>559404</v>
      </c>
      <c r="V66" s="59"/>
      <c r="W66" s="144" t="s">
        <v>35</v>
      </c>
      <c r="X66" s="145">
        <v>4</v>
      </c>
      <c r="Y66" s="145"/>
      <c r="Z66" s="145"/>
      <c r="AA66" s="34">
        <f t="shared" si="0"/>
        <v>4</v>
      </c>
      <c r="AB66" s="145"/>
      <c r="AC66" s="144">
        <v>79</v>
      </c>
      <c r="AD66" s="5">
        <v>79</v>
      </c>
      <c r="AE66" s="35" t="s">
        <v>521</v>
      </c>
      <c r="AF66" s="35" t="s">
        <v>57</v>
      </c>
      <c r="AG66" s="36">
        <v>6</v>
      </c>
      <c r="AH66" s="36">
        <v>3</v>
      </c>
      <c r="AI66" s="36">
        <v>18</v>
      </c>
      <c r="AJ66" s="37" t="s">
        <v>130</v>
      </c>
      <c r="AK66" s="38">
        <v>23</v>
      </c>
    </row>
    <row r="67" spans="1:53" ht="32.4" customHeight="1" x14ac:dyDescent="0.3">
      <c r="A67" s="21">
        <v>45399</v>
      </c>
      <c r="B67" s="66">
        <v>8188</v>
      </c>
      <c r="C67" s="23" t="s">
        <v>35</v>
      </c>
      <c r="D67" s="23" t="s">
        <v>35</v>
      </c>
      <c r="E67" s="23"/>
      <c r="F67" s="23" t="s">
        <v>35</v>
      </c>
      <c r="G67" s="84">
        <v>3207710110</v>
      </c>
      <c r="H67" s="83" t="s">
        <v>522</v>
      </c>
      <c r="I67" s="156" t="s">
        <v>523</v>
      </c>
      <c r="J67" s="157" t="s">
        <v>524</v>
      </c>
      <c r="K67" s="157" t="s">
        <v>525</v>
      </c>
      <c r="L67" s="157" t="s">
        <v>41</v>
      </c>
      <c r="M67" s="95" t="s">
        <v>262</v>
      </c>
      <c r="N67" s="157" t="s">
        <v>146</v>
      </c>
      <c r="O67" s="157" t="s">
        <v>277</v>
      </c>
      <c r="P67" s="158" t="s">
        <v>136</v>
      </c>
      <c r="Q67" s="157" t="s">
        <v>526</v>
      </c>
      <c r="R67" s="159">
        <v>35375</v>
      </c>
      <c r="S67" s="160"/>
      <c r="T67" s="96">
        <v>36021</v>
      </c>
      <c r="U67" s="161">
        <v>403900</v>
      </c>
      <c r="V67" s="157"/>
      <c r="W67" s="44" t="s">
        <v>35</v>
      </c>
      <c r="X67" s="34">
        <v>3</v>
      </c>
      <c r="Y67" s="34"/>
      <c r="Z67" s="34"/>
      <c r="AA67" s="34">
        <f t="shared" ref="AA67:AA94" si="3">SUM(X67+Z67)</f>
        <v>3</v>
      </c>
      <c r="AB67" s="34"/>
      <c r="AC67" s="33">
        <v>7</v>
      </c>
      <c r="AD67" s="1">
        <v>7</v>
      </c>
      <c r="AE67" s="19" t="s">
        <v>522</v>
      </c>
      <c r="AF67" s="35" t="s">
        <v>47</v>
      </c>
      <c r="AG67" s="36">
        <v>4</v>
      </c>
      <c r="AH67" s="36">
        <v>2.5</v>
      </c>
      <c r="AI67" s="36">
        <v>10</v>
      </c>
      <c r="AJ67" s="37" t="s">
        <v>130</v>
      </c>
      <c r="AK67" s="47">
        <v>13</v>
      </c>
    </row>
    <row r="68" spans="1:53" ht="32.4" customHeight="1" x14ac:dyDescent="0.3">
      <c r="A68" s="21">
        <v>45449</v>
      </c>
      <c r="B68" s="39">
        <v>12196</v>
      </c>
      <c r="C68" s="23" t="s">
        <v>35</v>
      </c>
      <c r="D68" s="23" t="s">
        <v>35</v>
      </c>
      <c r="E68" s="23"/>
      <c r="F68" s="23" t="s">
        <v>35</v>
      </c>
      <c r="G68" s="24" t="s">
        <v>527</v>
      </c>
      <c r="H68" s="83" t="s">
        <v>528</v>
      </c>
      <c r="I68" s="26" t="s">
        <v>529</v>
      </c>
      <c r="J68" s="26" t="s">
        <v>530</v>
      </c>
      <c r="K68" s="26" t="s">
        <v>182</v>
      </c>
      <c r="L68" s="26" t="s">
        <v>89</v>
      </c>
      <c r="M68" s="95" t="s">
        <v>262</v>
      </c>
      <c r="N68" s="26" t="s">
        <v>146</v>
      </c>
      <c r="O68" s="26" t="s">
        <v>277</v>
      </c>
      <c r="P68" s="29" t="s">
        <v>45</v>
      </c>
      <c r="Q68" s="26" t="s">
        <v>531</v>
      </c>
      <c r="R68" s="42">
        <v>40150</v>
      </c>
      <c r="S68" s="43"/>
      <c r="T68" s="96">
        <v>40239</v>
      </c>
      <c r="U68" s="66">
        <v>523295</v>
      </c>
      <c r="V68" s="26"/>
      <c r="W68" s="33" t="s">
        <v>35</v>
      </c>
      <c r="X68" s="34">
        <v>3</v>
      </c>
      <c r="Y68" s="34"/>
      <c r="Z68" s="34"/>
      <c r="AA68" s="34">
        <f t="shared" si="3"/>
        <v>3</v>
      </c>
      <c r="AB68" s="34"/>
      <c r="AC68" s="33">
        <v>87</v>
      </c>
      <c r="AD68" s="5">
        <v>87</v>
      </c>
      <c r="AE68" s="97" t="s">
        <v>528</v>
      </c>
      <c r="AF68" s="35" t="s">
        <v>57</v>
      </c>
      <c r="AG68" s="36">
        <v>6</v>
      </c>
      <c r="AH68" s="36">
        <v>3</v>
      </c>
      <c r="AI68" s="36">
        <v>18</v>
      </c>
      <c r="AJ68" s="37" t="s">
        <v>130</v>
      </c>
      <c r="AK68" s="38">
        <v>23</v>
      </c>
    </row>
    <row r="69" spans="1:53" ht="32.4" customHeight="1" x14ac:dyDescent="0.3">
      <c r="A69" s="56">
        <v>45385</v>
      </c>
      <c r="B69" s="22">
        <v>6986</v>
      </c>
      <c r="C69" s="71" t="s">
        <v>35</v>
      </c>
      <c r="D69" s="71"/>
      <c r="E69" s="71"/>
      <c r="F69" s="71" t="s">
        <v>35</v>
      </c>
      <c r="G69" s="162" t="s">
        <v>532</v>
      </c>
      <c r="H69" s="49" t="s">
        <v>533</v>
      </c>
      <c r="I69" s="27" t="s">
        <v>534</v>
      </c>
      <c r="J69" s="27" t="s">
        <v>535</v>
      </c>
      <c r="K69" s="27" t="s">
        <v>375</v>
      </c>
      <c r="L69" s="115" t="s">
        <v>41</v>
      </c>
      <c r="M69" s="163" t="s">
        <v>536</v>
      </c>
      <c r="N69" s="115" t="s">
        <v>146</v>
      </c>
      <c r="O69" s="115" t="s">
        <v>537</v>
      </c>
      <c r="P69" s="164" t="s">
        <v>45</v>
      </c>
      <c r="Q69" s="115" t="s">
        <v>538</v>
      </c>
      <c r="R69" s="113">
        <v>40927</v>
      </c>
      <c r="S69" s="165"/>
      <c r="T69" s="96">
        <v>40960</v>
      </c>
      <c r="U69" s="104">
        <v>545911</v>
      </c>
      <c r="V69" s="90"/>
      <c r="W69" s="166" t="s">
        <v>35</v>
      </c>
      <c r="X69" s="55">
        <v>3</v>
      </c>
      <c r="Y69" s="167"/>
      <c r="Z69" s="167"/>
      <c r="AA69" s="34">
        <f t="shared" si="3"/>
        <v>3</v>
      </c>
      <c r="AB69" s="167"/>
      <c r="AC69" s="168">
        <v>82</v>
      </c>
      <c r="AD69" s="5">
        <v>82</v>
      </c>
      <c r="AE69" s="62" t="s">
        <v>539</v>
      </c>
      <c r="AF69" s="35" t="s">
        <v>57</v>
      </c>
      <c r="AG69" s="36">
        <v>6</v>
      </c>
      <c r="AH69" s="36">
        <v>3</v>
      </c>
      <c r="AI69" s="36">
        <v>18</v>
      </c>
      <c r="AJ69" s="37" t="s">
        <v>130</v>
      </c>
      <c r="AK69" s="38">
        <v>23</v>
      </c>
      <c r="AL69" s="90"/>
      <c r="AM69" s="90"/>
      <c r="AN69" s="90"/>
      <c r="AO69" s="90"/>
      <c r="AP69" s="90"/>
      <c r="AQ69" s="90"/>
      <c r="AR69" s="90"/>
      <c r="AS69" s="90"/>
      <c r="AT69" s="90"/>
      <c r="AU69" s="90"/>
      <c r="AV69" s="90"/>
      <c r="AW69" s="90"/>
      <c r="AX69" s="90"/>
      <c r="AY69" s="90"/>
      <c r="AZ69" s="90"/>
      <c r="BA69" s="90"/>
    </row>
    <row r="70" spans="1:53" s="90" customFormat="1" ht="32.4" customHeight="1" x14ac:dyDescent="0.3">
      <c r="A70" s="21">
        <v>45298</v>
      </c>
      <c r="B70" s="39">
        <v>12356</v>
      </c>
      <c r="C70" s="23" t="s">
        <v>35</v>
      </c>
      <c r="D70" s="23" t="s">
        <v>35</v>
      </c>
      <c r="E70" s="23"/>
      <c r="F70" s="23" t="s">
        <v>35</v>
      </c>
      <c r="G70" s="127" t="s">
        <v>540</v>
      </c>
      <c r="H70" s="25" t="s">
        <v>541</v>
      </c>
      <c r="I70" s="26" t="s">
        <v>542</v>
      </c>
      <c r="J70" s="26" t="s">
        <v>543</v>
      </c>
      <c r="K70" s="26" t="s">
        <v>134</v>
      </c>
      <c r="L70" s="26" t="s">
        <v>41</v>
      </c>
      <c r="M70" s="28" t="s">
        <v>544</v>
      </c>
      <c r="N70" s="26" t="s">
        <v>146</v>
      </c>
      <c r="O70" s="26" t="s">
        <v>164</v>
      </c>
      <c r="P70" s="29" t="s">
        <v>136</v>
      </c>
      <c r="Q70" s="26" t="s">
        <v>545</v>
      </c>
      <c r="R70" s="42">
        <v>41318</v>
      </c>
      <c r="S70" s="43"/>
      <c r="T70" s="96">
        <v>41318</v>
      </c>
      <c r="U70" s="39">
        <v>556197</v>
      </c>
      <c r="V70" s="26"/>
      <c r="W70" s="33" t="s">
        <v>35</v>
      </c>
      <c r="X70" s="34">
        <v>3</v>
      </c>
      <c r="Y70" s="34"/>
      <c r="Z70" s="34"/>
      <c r="AA70" s="34">
        <f t="shared" si="3"/>
        <v>3</v>
      </c>
      <c r="AB70" s="34"/>
      <c r="AC70" s="33">
        <v>75</v>
      </c>
      <c r="AD70" s="5">
        <v>75</v>
      </c>
      <c r="AE70" s="35" t="s">
        <v>541</v>
      </c>
      <c r="AF70" s="35" t="s">
        <v>57</v>
      </c>
      <c r="AG70" s="36">
        <v>6</v>
      </c>
      <c r="AH70" s="36">
        <v>3</v>
      </c>
      <c r="AI70" s="36">
        <v>18</v>
      </c>
      <c r="AJ70" s="37" t="s">
        <v>130</v>
      </c>
      <c r="AK70" s="38">
        <v>23</v>
      </c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</row>
    <row r="71" spans="1:53" ht="32.4" customHeight="1" x14ac:dyDescent="0.3">
      <c r="A71" s="56">
        <v>45399</v>
      </c>
      <c r="B71" s="22">
        <v>8194</v>
      </c>
      <c r="C71" s="23" t="s">
        <v>35</v>
      </c>
      <c r="D71" s="23" t="s">
        <v>35</v>
      </c>
      <c r="E71" s="23"/>
      <c r="F71" s="23" t="s">
        <v>35</v>
      </c>
      <c r="G71" s="48" t="s">
        <v>546</v>
      </c>
      <c r="H71" s="25" t="s">
        <v>547</v>
      </c>
      <c r="I71" s="26" t="s">
        <v>548</v>
      </c>
      <c r="J71" s="26" t="s">
        <v>549</v>
      </c>
      <c r="K71" s="26" t="s">
        <v>298</v>
      </c>
      <c r="L71" s="27" t="s">
        <v>41</v>
      </c>
      <c r="M71" s="95" t="s">
        <v>262</v>
      </c>
      <c r="N71" s="26" t="s">
        <v>146</v>
      </c>
      <c r="O71" s="26" t="s">
        <v>550</v>
      </c>
      <c r="P71" s="29" t="s">
        <v>136</v>
      </c>
      <c r="Q71" s="26" t="s">
        <v>551</v>
      </c>
      <c r="R71" s="42">
        <v>41417</v>
      </c>
      <c r="S71" s="124"/>
      <c r="T71" s="96">
        <v>41442</v>
      </c>
      <c r="U71" s="66">
        <v>560423</v>
      </c>
      <c r="W71" s="33" t="s">
        <v>35</v>
      </c>
      <c r="X71" s="34">
        <v>3</v>
      </c>
      <c r="Y71" s="107"/>
      <c r="Z71" s="107"/>
      <c r="AA71" s="34">
        <f t="shared" si="3"/>
        <v>3</v>
      </c>
      <c r="AB71" s="107"/>
      <c r="AC71" s="108">
        <v>92</v>
      </c>
      <c r="AD71" s="5">
        <v>92</v>
      </c>
      <c r="AE71" s="62" t="s">
        <v>547</v>
      </c>
      <c r="AF71" s="35" t="s">
        <v>57</v>
      </c>
      <c r="AG71" s="36">
        <v>6</v>
      </c>
      <c r="AH71" s="36">
        <v>3</v>
      </c>
      <c r="AI71" s="36">
        <v>18</v>
      </c>
      <c r="AJ71" s="37" t="s">
        <v>130</v>
      </c>
      <c r="AK71" s="38">
        <v>23</v>
      </c>
      <c r="AL71" s="61"/>
      <c r="AM71" s="61"/>
      <c r="AN71" s="61"/>
      <c r="AO71" s="61"/>
      <c r="AP71" s="61"/>
      <c r="AQ71" s="61"/>
      <c r="AR71" s="61"/>
      <c r="AS71" s="61"/>
      <c r="AT71" s="61"/>
      <c r="AU71" s="61"/>
      <c r="AV71" s="61"/>
      <c r="AW71" s="61"/>
      <c r="AX71" s="61"/>
      <c r="AY71" s="61"/>
      <c r="AZ71" s="61"/>
      <c r="BA71" s="61"/>
    </row>
    <row r="72" spans="1:53" ht="32.4" customHeight="1" x14ac:dyDescent="0.3">
      <c r="A72" s="21">
        <v>45418</v>
      </c>
      <c r="B72" s="22">
        <v>9689</v>
      </c>
      <c r="C72" s="23" t="s">
        <v>35</v>
      </c>
      <c r="D72" s="23" t="s">
        <v>35</v>
      </c>
      <c r="E72" s="23"/>
      <c r="F72" s="23" t="s">
        <v>35</v>
      </c>
      <c r="G72" s="24" t="s">
        <v>552</v>
      </c>
      <c r="H72" s="25" t="s">
        <v>553</v>
      </c>
      <c r="I72" s="26" t="s">
        <v>554</v>
      </c>
      <c r="J72" s="26" t="s">
        <v>555</v>
      </c>
      <c r="K72" s="26" t="s">
        <v>556</v>
      </c>
      <c r="L72" s="27" t="s">
        <v>41</v>
      </c>
      <c r="M72" s="28" t="s">
        <v>557</v>
      </c>
      <c r="N72" s="26" t="s">
        <v>146</v>
      </c>
      <c r="O72" s="26" t="s">
        <v>218</v>
      </c>
      <c r="P72" s="29" t="s">
        <v>45</v>
      </c>
      <c r="Q72" s="26" t="s">
        <v>558</v>
      </c>
      <c r="R72" s="30">
        <v>32041</v>
      </c>
      <c r="S72" s="31"/>
      <c r="T72" s="96">
        <v>32049</v>
      </c>
      <c r="U72" s="66">
        <v>273355</v>
      </c>
      <c r="V72" s="26"/>
      <c r="W72" s="33" t="s">
        <v>35</v>
      </c>
      <c r="X72" s="34">
        <v>2</v>
      </c>
      <c r="Y72" s="34"/>
      <c r="Z72" s="34"/>
      <c r="AA72" s="34">
        <f t="shared" si="3"/>
        <v>2</v>
      </c>
      <c r="AB72" s="34"/>
      <c r="AC72" s="33">
        <v>74</v>
      </c>
      <c r="AD72" s="6">
        <v>74</v>
      </c>
      <c r="AE72" s="128" t="s">
        <v>553</v>
      </c>
      <c r="AF72" s="35" t="s">
        <v>57</v>
      </c>
      <c r="AG72" s="36">
        <v>8</v>
      </c>
      <c r="AH72" s="36">
        <v>3</v>
      </c>
      <c r="AI72" s="36">
        <v>24</v>
      </c>
      <c r="AJ72" s="37" t="s">
        <v>394</v>
      </c>
      <c r="AK72" s="47">
        <v>31</v>
      </c>
    </row>
    <row r="73" spans="1:53" ht="32.4" customHeight="1" x14ac:dyDescent="0.3">
      <c r="A73" s="21">
        <v>45469</v>
      </c>
      <c r="B73" s="39">
        <v>13876</v>
      </c>
      <c r="C73" s="23" t="s">
        <v>35</v>
      </c>
      <c r="D73" s="23" t="s">
        <v>35</v>
      </c>
      <c r="E73" s="23"/>
      <c r="F73" s="23" t="s">
        <v>35</v>
      </c>
      <c r="G73" s="24" t="s">
        <v>559</v>
      </c>
      <c r="H73" s="83" t="s">
        <v>560</v>
      </c>
      <c r="I73" s="27" t="s">
        <v>561</v>
      </c>
      <c r="J73" s="27" t="s">
        <v>562</v>
      </c>
      <c r="K73" s="27" t="s">
        <v>298</v>
      </c>
      <c r="L73" s="26" t="s">
        <v>89</v>
      </c>
      <c r="M73" s="95" t="s">
        <v>262</v>
      </c>
      <c r="N73" s="26" t="s">
        <v>146</v>
      </c>
      <c r="O73" s="26" t="s">
        <v>563</v>
      </c>
      <c r="P73" s="29" t="s">
        <v>45</v>
      </c>
      <c r="Q73" s="26" t="s">
        <v>564</v>
      </c>
      <c r="R73" s="113">
        <v>41536</v>
      </c>
      <c r="S73" s="114"/>
      <c r="T73" s="96">
        <v>42355</v>
      </c>
      <c r="U73" s="104">
        <v>584334</v>
      </c>
      <c r="V73" s="27"/>
      <c r="W73" s="33" t="s">
        <v>35</v>
      </c>
      <c r="X73" s="34">
        <v>2</v>
      </c>
      <c r="Y73" s="34"/>
      <c r="Z73" s="34"/>
      <c r="AA73" s="34">
        <f t="shared" si="3"/>
        <v>2</v>
      </c>
      <c r="AB73" s="34"/>
      <c r="AC73" s="33">
        <v>81</v>
      </c>
      <c r="AD73" s="5">
        <v>81</v>
      </c>
      <c r="AE73" s="97" t="s">
        <v>560</v>
      </c>
      <c r="AF73" s="35" t="s">
        <v>57</v>
      </c>
      <c r="AG73" s="36">
        <v>6</v>
      </c>
      <c r="AH73" s="36">
        <v>3</v>
      </c>
      <c r="AI73" s="36">
        <v>18</v>
      </c>
      <c r="AJ73" s="37" t="s">
        <v>130</v>
      </c>
      <c r="AK73" s="38">
        <v>23</v>
      </c>
    </row>
    <row r="74" spans="1:53" ht="32.4" customHeight="1" x14ac:dyDescent="0.3">
      <c r="A74" s="21">
        <v>45369</v>
      </c>
      <c r="B74" s="39">
        <v>6057</v>
      </c>
      <c r="C74" s="71" t="s">
        <v>35</v>
      </c>
      <c r="D74" s="71" t="s">
        <v>35</v>
      </c>
      <c r="E74" s="71"/>
      <c r="F74" s="71" t="s">
        <v>35</v>
      </c>
      <c r="G74" s="84">
        <v>3493820438</v>
      </c>
      <c r="H74" s="25" t="s">
        <v>565</v>
      </c>
      <c r="I74" s="26" t="s">
        <v>566</v>
      </c>
      <c r="J74" s="26" t="s">
        <v>567</v>
      </c>
      <c r="K74" s="26" t="s">
        <v>40</v>
      </c>
      <c r="L74" s="26" t="s">
        <v>41</v>
      </c>
      <c r="M74" s="169" t="s">
        <v>312</v>
      </c>
      <c r="N74" s="26" t="s">
        <v>146</v>
      </c>
      <c r="O74" s="26" t="s">
        <v>568</v>
      </c>
      <c r="P74" s="29" t="s">
        <v>45</v>
      </c>
      <c r="Q74" s="26" t="s">
        <v>569</v>
      </c>
      <c r="R74" s="42">
        <v>43200</v>
      </c>
      <c r="S74" s="43"/>
      <c r="T74" s="96">
        <v>43206</v>
      </c>
      <c r="U74" s="66">
        <v>607990</v>
      </c>
      <c r="V74" s="26"/>
      <c r="W74" s="44" t="s">
        <v>35</v>
      </c>
      <c r="X74" s="34">
        <v>2</v>
      </c>
      <c r="Y74" s="34"/>
      <c r="Z74" s="34"/>
      <c r="AA74" s="34">
        <f t="shared" si="3"/>
        <v>2</v>
      </c>
      <c r="AB74" s="34"/>
      <c r="AC74" s="33">
        <v>32</v>
      </c>
      <c r="AD74" s="5">
        <v>33</v>
      </c>
      <c r="AE74" s="97" t="s">
        <v>570</v>
      </c>
      <c r="AF74" s="35" t="s">
        <v>47</v>
      </c>
      <c r="AG74" s="36">
        <v>6</v>
      </c>
      <c r="AH74" s="36">
        <v>4</v>
      </c>
      <c r="AI74" s="36">
        <v>18</v>
      </c>
      <c r="AJ74" s="37" t="s">
        <v>130</v>
      </c>
      <c r="AK74" s="38">
        <v>23</v>
      </c>
    </row>
    <row r="75" spans="1:53" ht="32.4" customHeight="1" x14ac:dyDescent="0.3">
      <c r="A75" s="21">
        <v>45469</v>
      </c>
      <c r="B75" s="39">
        <v>13772</v>
      </c>
      <c r="C75" s="23" t="s">
        <v>35</v>
      </c>
      <c r="D75" s="23" t="s">
        <v>35</v>
      </c>
      <c r="E75" s="23"/>
      <c r="F75" s="23" t="s">
        <v>35</v>
      </c>
      <c r="G75" s="24" t="s">
        <v>571</v>
      </c>
      <c r="H75" s="25" t="s">
        <v>572</v>
      </c>
      <c r="I75" s="26" t="s">
        <v>573</v>
      </c>
      <c r="J75" s="26" t="s">
        <v>574</v>
      </c>
      <c r="K75" s="26" t="s">
        <v>182</v>
      </c>
      <c r="L75" s="27" t="s">
        <v>41</v>
      </c>
      <c r="M75" s="28" t="s">
        <v>312</v>
      </c>
      <c r="N75" s="26" t="s">
        <v>146</v>
      </c>
      <c r="O75" s="26" t="s">
        <v>277</v>
      </c>
      <c r="P75" s="29" t="s">
        <v>136</v>
      </c>
      <c r="Q75" s="26" t="s">
        <v>575</v>
      </c>
      <c r="R75" s="42">
        <v>43782</v>
      </c>
      <c r="S75" s="43"/>
      <c r="T75" s="96">
        <v>43740</v>
      </c>
      <c r="U75" s="66">
        <v>621523</v>
      </c>
      <c r="V75" s="26"/>
      <c r="W75" s="82" t="s">
        <v>35</v>
      </c>
      <c r="X75" s="34">
        <v>2</v>
      </c>
      <c r="Y75" s="34"/>
      <c r="Z75" s="34"/>
      <c r="AA75" s="34">
        <f t="shared" si="3"/>
        <v>2</v>
      </c>
      <c r="AB75" s="34"/>
      <c r="AC75" s="99">
        <v>6</v>
      </c>
      <c r="AD75" s="1">
        <v>6</v>
      </c>
      <c r="AE75" s="97" t="s">
        <v>572</v>
      </c>
      <c r="AF75" s="35" t="s">
        <v>47</v>
      </c>
      <c r="AG75" s="36">
        <v>6</v>
      </c>
      <c r="AH75" s="36">
        <v>2.5</v>
      </c>
      <c r="AI75" s="36">
        <v>15</v>
      </c>
      <c r="AJ75" s="37" t="s">
        <v>130</v>
      </c>
      <c r="AK75" s="47">
        <v>20</v>
      </c>
    </row>
    <row r="76" spans="1:53" ht="32.4" customHeight="1" x14ac:dyDescent="0.3">
      <c r="A76" s="21">
        <v>45468</v>
      </c>
      <c r="B76" s="39">
        <v>13756</v>
      </c>
      <c r="C76" s="23" t="s">
        <v>35</v>
      </c>
      <c r="D76" s="23" t="s">
        <v>35</v>
      </c>
      <c r="E76" s="23"/>
      <c r="F76" s="23" t="s">
        <v>35</v>
      </c>
      <c r="G76" s="24" t="s">
        <v>576</v>
      </c>
      <c r="H76" s="83" t="s">
        <v>577</v>
      </c>
      <c r="I76" s="26" t="s">
        <v>578</v>
      </c>
      <c r="J76" s="26" t="s">
        <v>579</v>
      </c>
      <c r="K76" s="26" t="s">
        <v>580</v>
      </c>
      <c r="L76" s="26" t="s">
        <v>89</v>
      </c>
      <c r="M76" s="28" t="s">
        <v>581</v>
      </c>
      <c r="N76" s="26" t="s">
        <v>146</v>
      </c>
      <c r="O76" s="26" t="s">
        <v>582</v>
      </c>
      <c r="P76" s="29" t="s">
        <v>45</v>
      </c>
      <c r="Q76" s="26" t="s">
        <v>583</v>
      </c>
      <c r="R76" s="42">
        <v>31104</v>
      </c>
      <c r="S76" s="43"/>
      <c r="T76" s="96">
        <v>31104</v>
      </c>
      <c r="U76" s="66">
        <v>251587</v>
      </c>
      <c r="V76" s="26"/>
      <c r="W76" s="33" t="s">
        <v>35</v>
      </c>
      <c r="X76" s="34">
        <v>1</v>
      </c>
      <c r="Y76" s="34"/>
      <c r="Z76" s="34"/>
      <c r="AA76" s="34">
        <f t="shared" si="3"/>
        <v>1</v>
      </c>
      <c r="AB76" s="34"/>
      <c r="AC76" s="33">
        <v>60</v>
      </c>
      <c r="AD76" s="5">
        <v>60</v>
      </c>
      <c r="AE76" s="170" t="s">
        <v>577</v>
      </c>
      <c r="AF76" s="35" t="s">
        <v>95</v>
      </c>
      <c r="AG76" s="36">
        <f>AI76/AH76</f>
        <v>6</v>
      </c>
      <c r="AH76" s="36">
        <v>3</v>
      </c>
      <c r="AI76" s="36">
        <v>18</v>
      </c>
      <c r="AJ76" s="37" t="s">
        <v>130</v>
      </c>
      <c r="AK76" s="38">
        <v>23</v>
      </c>
    </row>
    <row r="77" spans="1:53" ht="32.4" customHeight="1" x14ac:dyDescent="0.3">
      <c r="A77" s="56">
        <v>45421</v>
      </c>
      <c r="B77" s="22">
        <v>10043</v>
      </c>
      <c r="C77" s="23" t="s">
        <v>35</v>
      </c>
      <c r="D77" s="23" t="s">
        <v>35</v>
      </c>
      <c r="E77" s="23"/>
      <c r="F77" s="23" t="s">
        <v>35</v>
      </c>
      <c r="G77" s="48" t="s">
        <v>178</v>
      </c>
      <c r="H77" s="49" t="s">
        <v>584</v>
      </c>
      <c r="I77" s="26" t="s">
        <v>585</v>
      </c>
      <c r="J77" s="26" t="s">
        <v>586</v>
      </c>
      <c r="K77" s="26" t="s">
        <v>182</v>
      </c>
      <c r="L77" s="50" t="s">
        <v>587</v>
      </c>
      <c r="M77" s="51" t="s">
        <v>42</v>
      </c>
      <c r="N77" s="50" t="s">
        <v>146</v>
      </c>
      <c r="O77" s="26" t="s">
        <v>444</v>
      </c>
      <c r="P77" s="29" t="s">
        <v>45</v>
      </c>
      <c r="Q77" s="26" t="s">
        <v>588</v>
      </c>
      <c r="R77" s="42">
        <v>33302</v>
      </c>
      <c r="S77" s="43"/>
      <c r="T77" s="96">
        <v>33302</v>
      </c>
      <c r="U77" s="66">
        <v>300216</v>
      </c>
      <c r="V77" s="26"/>
      <c r="W77" s="54" t="s">
        <v>35</v>
      </c>
      <c r="X77" s="55">
        <v>1</v>
      </c>
      <c r="Y77" s="55"/>
      <c r="Z77" s="55"/>
      <c r="AA77" s="34">
        <f t="shared" si="3"/>
        <v>1</v>
      </c>
      <c r="AB77" s="55"/>
      <c r="AC77" s="54">
        <v>62</v>
      </c>
      <c r="AD77" s="5">
        <v>62</v>
      </c>
      <c r="AE77" s="62" t="s">
        <v>584</v>
      </c>
      <c r="AF77" s="35" t="s">
        <v>95</v>
      </c>
      <c r="AG77" s="36">
        <f>AI77/AH77</f>
        <v>6</v>
      </c>
      <c r="AH77" s="36">
        <v>3</v>
      </c>
      <c r="AI77" s="36">
        <v>18</v>
      </c>
      <c r="AJ77" s="37" t="s">
        <v>130</v>
      </c>
      <c r="AK77" s="38">
        <v>23</v>
      </c>
    </row>
    <row r="78" spans="1:53" s="90" customFormat="1" ht="32.4" customHeight="1" x14ac:dyDescent="0.3">
      <c r="A78" s="21">
        <v>45399</v>
      </c>
      <c r="B78" s="39">
        <v>8198</v>
      </c>
      <c r="C78" s="23" t="s">
        <v>35</v>
      </c>
      <c r="D78" s="23"/>
      <c r="E78" s="23"/>
      <c r="F78" s="23" t="s">
        <v>35</v>
      </c>
      <c r="G78" s="72" t="s">
        <v>589</v>
      </c>
      <c r="H78" s="25" t="s">
        <v>570</v>
      </c>
      <c r="I78" s="26" t="s">
        <v>590</v>
      </c>
      <c r="J78" s="26" t="s">
        <v>591</v>
      </c>
      <c r="K78" s="26" t="s">
        <v>298</v>
      </c>
      <c r="L78" s="27" t="s">
        <v>41</v>
      </c>
      <c r="M78" s="28" t="s">
        <v>262</v>
      </c>
      <c r="N78" s="26" t="s">
        <v>146</v>
      </c>
      <c r="O78" s="26" t="s">
        <v>277</v>
      </c>
      <c r="P78" s="29" t="s">
        <v>45</v>
      </c>
      <c r="Q78" s="26" t="s">
        <v>592</v>
      </c>
      <c r="R78" s="42">
        <v>36333</v>
      </c>
      <c r="S78" s="31"/>
      <c r="T78" s="96">
        <v>36333</v>
      </c>
      <c r="U78" s="119">
        <v>413137</v>
      </c>
      <c r="V78" s="26"/>
      <c r="W78" s="44" t="s">
        <v>35</v>
      </c>
      <c r="X78" s="34">
        <v>1</v>
      </c>
      <c r="Y78" s="34"/>
      <c r="Z78" s="34"/>
      <c r="AA78" s="34">
        <f t="shared" si="3"/>
        <v>1</v>
      </c>
      <c r="AB78" s="34"/>
      <c r="AC78" s="33">
        <v>33</v>
      </c>
      <c r="AD78" s="5">
        <v>33</v>
      </c>
      <c r="AE78" s="25" t="s">
        <v>570</v>
      </c>
      <c r="AF78" s="35" t="s">
        <v>47</v>
      </c>
      <c r="AG78" s="36">
        <f>AI78/AH78</f>
        <v>6</v>
      </c>
      <c r="AH78" s="36">
        <v>3</v>
      </c>
      <c r="AI78" s="36">
        <v>18</v>
      </c>
      <c r="AJ78" s="37" t="s">
        <v>177</v>
      </c>
      <c r="AK78" s="38">
        <v>23</v>
      </c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</row>
    <row r="79" spans="1:53" ht="32.4" customHeight="1" x14ac:dyDescent="0.3">
      <c r="A79" s="21">
        <v>45416</v>
      </c>
      <c r="B79" s="22">
        <v>9569</v>
      </c>
      <c r="C79" s="23" t="s">
        <v>35</v>
      </c>
      <c r="D79" s="23" t="s">
        <v>35</v>
      </c>
      <c r="E79" s="23"/>
      <c r="F79" s="23" t="s">
        <v>35</v>
      </c>
      <c r="G79" s="106" t="s">
        <v>593</v>
      </c>
      <c r="H79" s="171" t="s">
        <v>594</v>
      </c>
      <c r="I79" s="26" t="s">
        <v>595</v>
      </c>
      <c r="J79" s="26" t="s">
        <v>596</v>
      </c>
      <c r="K79" s="26" t="s">
        <v>597</v>
      </c>
      <c r="L79" s="26" t="s">
        <v>598</v>
      </c>
      <c r="M79" s="51" t="s">
        <v>599</v>
      </c>
      <c r="N79" s="26" t="s">
        <v>146</v>
      </c>
      <c r="O79" s="26" t="s">
        <v>600</v>
      </c>
      <c r="P79" s="29" t="s">
        <v>136</v>
      </c>
      <c r="Q79" s="26" t="s">
        <v>601</v>
      </c>
      <c r="R79" s="113">
        <v>42864</v>
      </c>
      <c r="S79" s="43"/>
      <c r="T79" s="96">
        <v>42864</v>
      </c>
      <c r="U79" s="66" t="s">
        <v>602</v>
      </c>
      <c r="V79" s="26"/>
      <c r="W79" s="33" t="s">
        <v>35</v>
      </c>
      <c r="X79" s="34">
        <v>1</v>
      </c>
      <c r="Y79" s="34"/>
      <c r="Z79" s="34"/>
      <c r="AA79" s="34">
        <f t="shared" si="3"/>
        <v>1</v>
      </c>
      <c r="AB79" s="34"/>
      <c r="AC79" s="33">
        <v>93</v>
      </c>
      <c r="AD79" s="5">
        <v>93</v>
      </c>
      <c r="AE79" s="62" t="s">
        <v>603</v>
      </c>
      <c r="AF79" s="35" t="s">
        <v>57</v>
      </c>
      <c r="AG79" s="36">
        <v>6</v>
      </c>
      <c r="AH79" s="36">
        <v>3</v>
      </c>
      <c r="AI79" s="36">
        <v>18</v>
      </c>
      <c r="AJ79" s="37" t="s">
        <v>130</v>
      </c>
      <c r="AK79" s="38">
        <v>23</v>
      </c>
    </row>
    <row r="80" spans="1:53" ht="32.4" customHeight="1" x14ac:dyDescent="0.3">
      <c r="A80" s="21">
        <v>45399</v>
      </c>
      <c r="B80" s="22">
        <v>8182</v>
      </c>
      <c r="C80" s="23" t="s">
        <v>35</v>
      </c>
      <c r="D80" s="23" t="s">
        <v>35</v>
      </c>
      <c r="E80" s="23"/>
      <c r="F80" s="23" t="s">
        <v>35</v>
      </c>
      <c r="G80" s="106" t="s">
        <v>604</v>
      </c>
      <c r="H80" s="171" t="s">
        <v>605</v>
      </c>
      <c r="I80" s="26" t="s">
        <v>606</v>
      </c>
      <c r="J80" s="26" t="s">
        <v>607</v>
      </c>
      <c r="K80" s="26" t="s">
        <v>298</v>
      </c>
      <c r="L80" s="26" t="s">
        <v>608</v>
      </c>
      <c r="M80" s="95" t="s">
        <v>262</v>
      </c>
      <c r="N80" s="26" t="s">
        <v>146</v>
      </c>
      <c r="O80" s="26" t="s">
        <v>609</v>
      </c>
      <c r="P80" s="29" t="s">
        <v>45</v>
      </c>
      <c r="Q80" s="26" t="s">
        <v>610</v>
      </c>
      <c r="R80" s="42">
        <v>37988</v>
      </c>
      <c r="S80" s="43"/>
      <c r="T80" s="96">
        <v>38126</v>
      </c>
      <c r="U80" s="66">
        <v>461186</v>
      </c>
      <c r="V80" s="26"/>
      <c r="W80" s="33" t="s">
        <v>35</v>
      </c>
      <c r="X80" s="34">
        <v>0</v>
      </c>
      <c r="Y80" s="34"/>
      <c r="Z80" s="34"/>
      <c r="AA80" s="34">
        <f t="shared" si="3"/>
        <v>0</v>
      </c>
      <c r="AB80" s="34"/>
      <c r="AC80" s="33">
        <v>91</v>
      </c>
      <c r="AD80" s="5">
        <v>91</v>
      </c>
      <c r="AE80" s="35" t="s">
        <v>611</v>
      </c>
      <c r="AF80" s="35" t="s">
        <v>57</v>
      </c>
      <c r="AG80" s="36">
        <v>6</v>
      </c>
      <c r="AH80" s="36">
        <v>3</v>
      </c>
      <c r="AI80" s="36">
        <v>18</v>
      </c>
      <c r="AJ80" s="37" t="s">
        <v>130</v>
      </c>
      <c r="AK80" s="38">
        <v>23</v>
      </c>
    </row>
    <row r="81" spans="1:53" ht="32.4" customHeight="1" x14ac:dyDescent="0.3">
      <c r="A81" s="56">
        <v>45464</v>
      </c>
      <c r="B81" s="22">
        <v>13538</v>
      </c>
      <c r="C81" s="23" t="s">
        <v>35</v>
      </c>
      <c r="D81" s="23" t="s">
        <v>35</v>
      </c>
      <c r="E81" s="23"/>
      <c r="F81" s="23" t="s">
        <v>35</v>
      </c>
      <c r="G81" s="24" t="s">
        <v>612</v>
      </c>
      <c r="H81" s="25" t="s">
        <v>613</v>
      </c>
      <c r="I81" s="97" t="s">
        <v>614</v>
      </c>
      <c r="J81" s="97" t="s">
        <v>615</v>
      </c>
      <c r="K81" s="97" t="s">
        <v>616</v>
      </c>
      <c r="L81" s="26" t="s">
        <v>89</v>
      </c>
      <c r="M81" s="28" t="s">
        <v>617</v>
      </c>
      <c r="N81" s="26" t="s">
        <v>146</v>
      </c>
      <c r="O81" s="26" t="s">
        <v>164</v>
      </c>
      <c r="P81" s="29" t="s">
        <v>45</v>
      </c>
      <c r="Q81" s="26" t="s">
        <v>618</v>
      </c>
      <c r="R81" s="42">
        <v>34878</v>
      </c>
      <c r="S81" s="43"/>
      <c r="T81" s="96">
        <v>34878</v>
      </c>
      <c r="U81" s="66">
        <v>330961</v>
      </c>
      <c r="V81" s="26"/>
      <c r="W81" s="33" t="s">
        <v>35</v>
      </c>
      <c r="X81" s="34">
        <v>0</v>
      </c>
      <c r="Y81" s="34"/>
      <c r="Z81" s="34"/>
      <c r="AA81" s="34">
        <f t="shared" si="3"/>
        <v>0</v>
      </c>
      <c r="AB81" s="34"/>
      <c r="AC81" s="5">
        <v>77</v>
      </c>
      <c r="AD81" s="25" t="s">
        <v>613</v>
      </c>
      <c r="AE81" s="25" t="s">
        <v>613</v>
      </c>
      <c r="AF81" s="35" t="s">
        <v>57</v>
      </c>
      <c r="AG81" s="36">
        <v>6</v>
      </c>
      <c r="AH81" s="36">
        <v>3</v>
      </c>
      <c r="AI81" s="36">
        <v>18</v>
      </c>
      <c r="AJ81" s="37" t="s">
        <v>130</v>
      </c>
      <c r="AK81" s="172">
        <v>23</v>
      </c>
    </row>
    <row r="82" spans="1:53" ht="32.4" customHeight="1" x14ac:dyDescent="0.3">
      <c r="A82" s="21">
        <v>45469</v>
      </c>
      <c r="B82" s="22">
        <v>13770</v>
      </c>
      <c r="C82" s="23" t="s">
        <v>35</v>
      </c>
      <c r="D82" s="23" t="s">
        <v>35</v>
      </c>
      <c r="E82" s="23"/>
      <c r="F82" s="23" t="s">
        <v>35</v>
      </c>
      <c r="G82" s="106" t="s">
        <v>619</v>
      </c>
      <c r="H82" s="171" t="s">
        <v>603</v>
      </c>
      <c r="I82" s="26" t="s">
        <v>620</v>
      </c>
      <c r="J82" s="26" t="s">
        <v>621</v>
      </c>
      <c r="K82" s="26" t="s">
        <v>622</v>
      </c>
      <c r="L82" s="26" t="s">
        <v>41</v>
      </c>
      <c r="M82" s="51" t="s">
        <v>312</v>
      </c>
      <c r="N82" s="26" t="s">
        <v>146</v>
      </c>
      <c r="O82" s="26" t="s">
        <v>277</v>
      </c>
      <c r="P82" s="29" t="s">
        <v>136</v>
      </c>
      <c r="Q82" s="26" t="s">
        <v>623</v>
      </c>
      <c r="R82" s="42">
        <v>39254</v>
      </c>
      <c r="S82" s="43"/>
      <c r="T82" s="96">
        <v>39254</v>
      </c>
      <c r="U82" s="66">
        <v>496257</v>
      </c>
      <c r="V82" s="26"/>
      <c r="W82" s="33" t="s">
        <v>35</v>
      </c>
      <c r="X82" s="34">
        <v>0</v>
      </c>
      <c r="Y82" s="34"/>
      <c r="Z82" s="34"/>
      <c r="AA82" s="34">
        <f t="shared" si="3"/>
        <v>0</v>
      </c>
      <c r="AB82" s="34"/>
      <c r="AC82" s="5">
        <v>89</v>
      </c>
      <c r="AD82" s="171" t="s">
        <v>603</v>
      </c>
      <c r="AE82" s="171" t="s">
        <v>603</v>
      </c>
      <c r="AF82" s="35" t="s">
        <v>57</v>
      </c>
      <c r="AG82" s="36">
        <v>6</v>
      </c>
      <c r="AH82" s="36">
        <v>3</v>
      </c>
      <c r="AI82" s="36">
        <v>18</v>
      </c>
      <c r="AJ82" s="37" t="s">
        <v>130</v>
      </c>
      <c r="AK82" s="172">
        <v>23</v>
      </c>
    </row>
    <row r="83" spans="1:53" ht="32.4" customHeight="1" x14ac:dyDescent="0.3">
      <c r="A83" s="56">
        <v>45469</v>
      </c>
      <c r="B83" s="39">
        <v>13769</v>
      </c>
      <c r="C83" s="23" t="s">
        <v>35</v>
      </c>
      <c r="D83" s="23" t="s">
        <v>35</v>
      </c>
      <c r="E83" s="23"/>
      <c r="F83" s="23" t="s">
        <v>35</v>
      </c>
      <c r="G83" s="48" t="s">
        <v>624</v>
      </c>
      <c r="H83" s="171" t="s">
        <v>625</v>
      </c>
      <c r="I83" s="26" t="s">
        <v>626</v>
      </c>
      <c r="J83" s="26" t="s">
        <v>627</v>
      </c>
      <c r="K83" s="26" t="s">
        <v>172</v>
      </c>
      <c r="L83" s="26" t="s">
        <v>587</v>
      </c>
      <c r="M83" s="51" t="s">
        <v>312</v>
      </c>
      <c r="N83" s="50" t="s">
        <v>146</v>
      </c>
      <c r="O83" s="26" t="s">
        <v>164</v>
      </c>
      <c r="P83" s="52" t="s">
        <v>45</v>
      </c>
      <c r="Q83" s="50" t="s">
        <v>628</v>
      </c>
      <c r="R83" s="42">
        <v>42681</v>
      </c>
      <c r="S83" s="43"/>
      <c r="T83" s="96">
        <v>42681</v>
      </c>
      <c r="U83" s="66">
        <v>593363</v>
      </c>
      <c r="V83" s="26"/>
      <c r="W83" s="54" t="s">
        <v>35</v>
      </c>
      <c r="X83" s="55">
        <v>0</v>
      </c>
      <c r="Y83" s="55"/>
      <c r="Z83" s="55"/>
      <c r="AA83" s="34">
        <f t="shared" si="3"/>
        <v>0</v>
      </c>
      <c r="AB83" s="55"/>
      <c r="AC83" s="5">
        <v>97</v>
      </c>
      <c r="AD83" s="171" t="s">
        <v>625</v>
      </c>
      <c r="AE83" s="171" t="s">
        <v>625</v>
      </c>
      <c r="AF83" s="35" t="s">
        <v>57</v>
      </c>
      <c r="AG83" s="36">
        <v>6</v>
      </c>
      <c r="AH83" s="36">
        <v>3</v>
      </c>
      <c r="AI83" s="36">
        <v>18</v>
      </c>
      <c r="AJ83" s="37" t="s">
        <v>130</v>
      </c>
      <c r="AK83" s="172">
        <v>23</v>
      </c>
    </row>
    <row r="84" spans="1:53" ht="32.4" customHeight="1" x14ac:dyDescent="0.3">
      <c r="A84" s="21">
        <v>45476</v>
      </c>
      <c r="B84" s="39">
        <v>14396</v>
      </c>
      <c r="C84" s="23" t="s">
        <v>35</v>
      </c>
      <c r="D84" s="23" t="s">
        <v>35</v>
      </c>
      <c r="E84" s="23"/>
      <c r="F84" s="23" t="s">
        <v>35</v>
      </c>
      <c r="G84" s="173" t="s">
        <v>629</v>
      </c>
      <c r="H84" s="25" t="s">
        <v>630</v>
      </c>
      <c r="I84" s="27" t="s">
        <v>631</v>
      </c>
      <c r="J84" s="27" t="s">
        <v>632</v>
      </c>
      <c r="K84" s="27" t="s">
        <v>633</v>
      </c>
      <c r="L84" s="27" t="s">
        <v>634</v>
      </c>
      <c r="M84" s="28" t="s">
        <v>312</v>
      </c>
      <c r="N84" s="26" t="s">
        <v>146</v>
      </c>
      <c r="O84" s="26" t="s">
        <v>277</v>
      </c>
      <c r="P84" s="29" t="s">
        <v>45</v>
      </c>
      <c r="Q84" s="27" t="s">
        <v>635</v>
      </c>
      <c r="R84" s="42">
        <v>43817</v>
      </c>
      <c r="S84" s="43"/>
      <c r="T84" s="96">
        <v>43817</v>
      </c>
      <c r="U84" s="104" t="s">
        <v>636</v>
      </c>
      <c r="V84" s="26"/>
      <c r="W84" s="82" t="s">
        <v>35</v>
      </c>
      <c r="X84" s="34">
        <v>0</v>
      </c>
      <c r="Y84" s="34"/>
      <c r="Z84" s="34"/>
      <c r="AA84" s="34">
        <f t="shared" si="3"/>
        <v>0</v>
      </c>
      <c r="AB84" s="34"/>
      <c r="AC84" s="5">
        <v>88</v>
      </c>
      <c r="AD84" s="25" t="s">
        <v>630</v>
      </c>
      <c r="AE84" s="25" t="s">
        <v>630</v>
      </c>
      <c r="AF84" s="35" t="s">
        <v>57</v>
      </c>
      <c r="AG84" s="36">
        <v>6</v>
      </c>
      <c r="AH84" s="36">
        <v>3</v>
      </c>
      <c r="AI84" s="36">
        <v>18</v>
      </c>
      <c r="AJ84" s="37" t="s">
        <v>130</v>
      </c>
      <c r="AK84" s="172">
        <v>23</v>
      </c>
    </row>
    <row r="85" spans="1:53" ht="32.4" customHeight="1" x14ac:dyDescent="0.3">
      <c r="A85" s="21">
        <v>45449</v>
      </c>
      <c r="B85" s="22">
        <v>12181</v>
      </c>
      <c r="C85" s="23" t="s">
        <v>35</v>
      </c>
      <c r="D85" s="23" t="s">
        <v>35</v>
      </c>
      <c r="E85" s="23"/>
      <c r="F85" s="40" t="s">
        <v>35</v>
      </c>
      <c r="G85" s="24" t="s">
        <v>178</v>
      </c>
      <c r="H85" s="25" t="s">
        <v>637</v>
      </c>
      <c r="I85" s="26" t="s">
        <v>638</v>
      </c>
      <c r="J85" s="26" t="s">
        <v>639</v>
      </c>
      <c r="K85" s="26" t="s">
        <v>144</v>
      </c>
      <c r="L85" s="26" t="s">
        <v>89</v>
      </c>
      <c r="M85" s="28" t="s">
        <v>42</v>
      </c>
      <c r="N85" s="26" t="s">
        <v>146</v>
      </c>
      <c r="O85" s="26" t="s">
        <v>218</v>
      </c>
      <c r="P85" s="29" t="s">
        <v>45</v>
      </c>
      <c r="Q85" s="26" t="s">
        <v>640</v>
      </c>
      <c r="R85" s="42" t="s">
        <v>182</v>
      </c>
      <c r="S85" s="43"/>
      <c r="T85" s="96">
        <v>45201</v>
      </c>
      <c r="U85" s="66">
        <v>629699</v>
      </c>
      <c r="V85" s="26"/>
      <c r="W85" s="33" t="s">
        <v>35</v>
      </c>
      <c r="X85" s="34">
        <v>0</v>
      </c>
      <c r="Y85" s="34"/>
      <c r="Z85" s="34"/>
      <c r="AA85" s="34">
        <f t="shared" si="3"/>
        <v>0</v>
      </c>
      <c r="AB85" s="34"/>
      <c r="AC85" s="5">
        <v>90</v>
      </c>
      <c r="AD85" s="25" t="s">
        <v>637</v>
      </c>
      <c r="AE85" s="25" t="s">
        <v>637</v>
      </c>
      <c r="AF85" s="35" t="s">
        <v>57</v>
      </c>
      <c r="AG85" s="36">
        <v>6</v>
      </c>
      <c r="AH85" s="36">
        <v>3</v>
      </c>
      <c r="AI85" s="36">
        <v>18</v>
      </c>
      <c r="AJ85" s="37" t="s">
        <v>130</v>
      </c>
      <c r="AK85" s="172">
        <v>23</v>
      </c>
    </row>
    <row r="86" spans="1:53" x14ac:dyDescent="0.3">
      <c r="A86" s="8" t="s">
        <v>0</v>
      </c>
      <c r="B86" s="8" t="s">
        <v>1</v>
      </c>
      <c r="C86" s="9" t="s">
        <v>2</v>
      </c>
      <c r="D86" s="9" t="s">
        <v>3</v>
      </c>
      <c r="E86" s="9" t="s">
        <v>4</v>
      </c>
      <c r="F86" s="9" t="s">
        <v>5</v>
      </c>
      <c r="G86" s="10" t="s">
        <v>6</v>
      </c>
      <c r="H86" s="11" t="s">
        <v>7</v>
      </c>
      <c r="I86" s="11" t="s">
        <v>8</v>
      </c>
      <c r="J86" s="11" t="s">
        <v>9</v>
      </c>
      <c r="K86" s="11" t="s">
        <v>10</v>
      </c>
      <c r="L86" s="11" t="s">
        <v>11</v>
      </c>
      <c r="M86" s="11" t="s">
        <v>12</v>
      </c>
      <c r="N86" s="11" t="s">
        <v>13</v>
      </c>
      <c r="O86" s="11" t="s">
        <v>14</v>
      </c>
      <c r="P86" s="12" t="s">
        <v>15</v>
      </c>
      <c r="Q86" s="11" t="s">
        <v>16</v>
      </c>
      <c r="R86" s="11" t="s">
        <v>17</v>
      </c>
      <c r="S86" s="13" t="s">
        <v>18</v>
      </c>
      <c r="T86" s="12" t="s">
        <v>19</v>
      </c>
      <c r="U86" s="11" t="s">
        <v>20</v>
      </c>
      <c r="V86" s="11" t="s">
        <v>21</v>
      </c>
      <c r="W86" s="14" t="s">
        <v>22</v>
      </c>
      <c r="X86" s="12" t="s">
        <v>139</v>
      </c>
      <c r="Y86" s="12"/>
      <c r="Z86" s="12"/>
      <c r="AA86" s="34"/>
      <c r="AB86" s="12"/>
      <c r="AC86" s="174" t="s">
        <v>28</v>
      </c>
      <c r="AD86" s="90"/>
      <c r="AE86" s="90"/>
      <c r="AF86" s="90"/>
      <c r="AG86" s="90"/>
      <c r="AH86" s="90"/>
      <c r="AI86" s="90"/>
      <c r="AJ86" s="90"/>
      <c r="AK86" s="90"/>
      <c r="AL86" s="90"/>
      <c r="AM86" s="90"/>
      <c r="AN86" s="90"/>
      <c r="AO86" s="90"/>
      <c r="AP86" s="90"/>
      <c r="AQ86" s="90"/>
      <c r="AR86" s="90"/>
      <c r="AS86" s="90"/>
      <c r="AT86" s="90"/>
      <c r="AU86" s="90"/>
      <c r="AV86" s="90"/>
      <c r="AW86" s="90"/>
      <c r="AX86" s="90"/>
      <c r="AY86" s="90"/>
      <c r="AZ86" s="90"/>
      <c r="BA86" s="90"/>
    </row>
    <row r="87" spans="1:53" ht="25.8" customHeight="1" x14ac:dyDescent="0.3">
      <c r="A87" s="21">
        <v>45376</v>
      </c>
      <c r="B87" s="22">
        <v>6481</v>
      </c>
      <c r="C87" s="23" t="s">
        <v>35</v>
      </c>
      <c r="D87" s="23" t="s">
        <v>35</v>
      </c>
      <c r="E87" s="23"/>
      <c r="F87" s="23" t="s">
        <v>35</v>
      </c>
      <c r="G87" s="24" t="s">
        <v>641</v>
      </c>
      <c r="H87" s="25" t="s">
        <v>642</v>
      </c>
      <c r="I87" s="26" t="s">
        <v>643</v>
      </c>
      <c r="J87" s="26" t="s">
        <v>644</v>
      </c>
      <c r="K87" s="26" t="s">
        <v>81</v>
      </c>
      <c r="L87" s="26" t="s">
        <v>41</v>
      </c>
      <c r="M87" s="95" t="s">
        <v>645</v>
      </c>
      <c r="N87" s="27" t="s">
        <v>646</v>
      </c>
      <c r="O87" s="26" t="s">
        <v>647</v>
      </c>
      <c r="P87" s="29" t="s">
        <v>45</v>
      </c>
      <c r="Q87" s="26" t="s">
        <v>648</v>
      </c>
      <c r="R87" s="175">
        <v>32056</v>
      </c>
      <c r="S87" s="43">
        <v>35321</v>
      </c>
      <c r="T87" s="32">
        <v>32076</v>
      </c>
      <c r="U87" s="26">
        <v>274159</v>
      </c>
      <c r="V87" s="26"/>
      <c r="W87" s="33" t="s">
        <v>35</v>
      </c>
      <c r="X87" s="34">
        <v>6</v>
      </c>
      <c r="Y87" s="34"/>
      <c r="Z87" s="34"/>
      <c r="AA87" s="34">
        <f t="shared" si="3"/>
        <v>6</v>
      </c>
      <c r="AB87" s="34"/>
      <c r="AC87" s="54">
        <v>103</v>
      </c>
      <c r="AD87" s="7">
        <v>103</v>
      </c>
      <c r="AE87" s="176" t="s">
        <v>649</v>
      </c>
      <c r="AF87" s="35" t="s">
        <v>57</v>
      </c>
      <c r="AG87" s="36">
        <f>AI87/AH87</f>
        <v>8</v>
      </c>
      <c r="AH87" s="36">
        <v>3</v>
      </c>
      <c r="AI87" s="36">
        <v>24</v>
      </c>
      <c r="AJ87" s="177" t="s">
        <v>58</v>
      </c>
      <c r="AK87" s="178">
        <v>31</v>
      </c>
      <c r="AL87" s="178"/>
    </row>
    <row r="88" spans="1:53" ht="25.8" customHeight="1" x14ac:dyDescent="0.3">
      <c r="A88" s="21">
        <v>45398</v>
      </c>
      <c r="B88" s="22">
        <v>8050</v>
      </c>
      <c r="C88" s="23" t="s">
        <v>35</v>
      </c>
      <c r="D88" s="23" t="s">
        <v>35</v>
      </c>
      <c r="E88" s="23"/>
      <c r="F88" s="23" t="s">
        <v>35</v>
      </c>
      <c r="G88" s="179" t="s">
        <v>650</v>
      </c>
      <c r="H88" s="25" t="s">
        <v>651</v>
      </c>
      <c r="I88" s="26" t="s">
        <v>652</v>
      </c>
      <c r="J88" s="26" t="s">
        <v>653</v>
      </c>
      <c r="K88" s="26" t="s">
        <v>298</v>
      </c>
      <c r="L88" s="27" t="s">
        <v>41</v>
      </c>
      <c r="M88" s="41" t="s">
        <v>654</v>
      </c>
      <c r="N88" s="27" t="s">
        <v>646</v>
      </c>
      <c r="O88" s="26" t="s">
        <v>655</v>
      </c>
      <c r="P88" s="29" t="s">
        <v>45</v>
      </c>
      <c r="Q88" s="26" t="s">
        <v>656</v>
      </c>
      <c r="R88" s="42">
        <v>33870</v>
      </c>
      <c r="S88" s="43">
        <v>33870</v>
      </c>
      <c r="T88" s="32">
        <v>33870</v>
      </c>
      <c r="U88" s="26">
        <v>311463</v>
      </c>
      <c r="V88" s="26" t="s">
        <v>92</v>
      </c>
      <c r="W88" s="180" t="s">
        <v>35</v>
      </c>
      <c r="X88" s="34">
        <v>6</v>
      </c>
      <c r="Y88" s="34"/>
      <c r="Z88" s="34"/>
      <c r="AA88" s="34">
        <f t="shared" si="3"/>
        <v>6</v>
      </c>
      <c r="AB88" s="34"/>
      <c r="AC88" s="181">
        <v>84</v>
      </c>
      <c r="AD88" s="7">
        <v>84</v>
      </c>
      <c r="AE88" s="182" t="s">
        <v>651</v>
      </c>
      <c r="AF88" s="183" t="s">
        <v>57</v>
      </c>
      <c r="AG88" s="184">
        <v>10</v>
      </c>
      <c r="AH88" s="184">
        <v>3</v>
      </c>
      <c r="AI88" s="184">
        <v>30</v>
      </c>
      <c r="AJ88" s="185" t="s">
        <v>657</v>
      </c>
      <c r="AK88" s="186">
        <v>39</v>
      </c>
    </row>
    <row r="89" spans="1:53" ht="25.8" customHeight="1" x14ac:dyDescent="0.3">
      <c r="A89" s="56">
        <v>45398</v>
      </c>
      <c r="B89" s="22">
        <v>8059</v>
      </c>
      <c r="C89" s="23" t="s">
        <v>35</v>
      </c>
      <c r="D89" s="23" t="s">
        <v>35</v>
      </c>
      <c r="E89" s="23" t="s">
        <v>35</v>
      </c>
      <c r="F89" s="23" t="s">
        <v>35</v>
      </c>
      <c r="G89" s="24" t="s">
        <v>658</v>
      </c>
      <c r="H89" s="25" t="s">
        <v>659</v>
      </c>
      <c r="I89" s="27" t="s">
        <v>660</v>
      </c>
      <c r="J89" s="27" t="s">
        <v>661</v>
      </c>
      <c r="K89" s="27" t="s">
        <v>662</v>
      </c>
      <c r="L89" s="27" t="s">
        <v>41</v>
      </c>
      <c r="M89" s="28" t="s">
        <v>663</v>
      </c>
      <c r="N89" s="27" t="s">
        <v>646</v>
      </c>
      <c r="O89" s="26" t="s">
        <v>655</v>
      </c>
      <c r="P89" s="29" t="s">
        <v>45</v>
      </c>
      <c r="Q89" s="26" t="s">
        <v>664</v>
      </c>
      <c r="R89" s="113">
        <v>38511</v>
      </c>
      <c r="S89" s="114">
        <v>38539</v>
      </c>
      <c r="T89" s="96">
        <v>45012</v>
      </c>
      <c r="U89" s="27">
        <v>650860</v>
      </c>
      <c r="V89" s="27" t="s">
        <v>92</v>
      </c>
      <c r="W89" s="82" t="s">
        <v>35</v>
      </c>
      <c r="X89" s="34">
        <v>6</v>
      </c>
      <c r="Y89" s="34">
        <v>3</v>
      </c>
      <c r="Z89" s="34"/>
      <c r="AA89" s="34">
        <f t="shared" si="3"/>
        <v>6</v>
      </c>
      <c r="AB89" s="34"/>
      <c r="AC89" s="99">
        <v>69</v>
      </c>
      <c r="AD89" s="7">
        <v>69</v>
      </c>
      <c r="AE89" s="97" t="s">
        <v>665</v>
      </c>
      <c r="AF89" s="35" t="s">
        <v>57</v>
      </c>
      <c r="AG89" s="36">
        <f>AI89/AH89</f>
        <v>8</v>
      </c>
      <c r="AH89" s="36">
        <v>3</v>
      </c>
      <c r="AI89" s="36">
        <v>24</v>
      </c>
      <c r="AJ89" s="35" t="s">
        <v>58</v>
      </c>
      <c r="AK89" s="47">
        <v>31</v>
      </c>
      <c r="AL89" s="90"/>
      <c r="AM89" s="90"/>
      <c r="AN89" s="90"/>
      <c r="AO89" s="90"/>
      <c r="AP89" s="90"/>
      <c r="AQ89" s="90"/>
      <c r="AR89" s="90"/>
      <c r="AS89" s="90"/>
      <c r="AT89" s="90"/>
      <c r="AU89" s="90"/>
      <c r="AV89" s="90"/>
      <c r="AW89" s="90"/>
      <c r="AX89" s="90"/>
      <c r="AY89" s="90"/>
      <c r="AZ89" s="90"/>
      <c r="BA89" s="90"/>
    </row>
    <row r="90" spans="1:53" ht="25.8" customHeight="1" x14ac:dyDescent="0.3">
      <c r="A90" s="21">
        <v>45386</v>
      </c>
      <c r="B90" s="39">
        <v>7208</v>
      </c>
      <c r="C90" s="23" t="s">
        <v>35</v>
      </c>
      <c r="D90" s="23" t="s">
        <v>35</v>
      </c>
      <c r="E90" s="23"/>
      <c r="F90" s="23" t="s">
        <v>35</v>
      </c>
      <c r="G90" s="24" t="s">
        <v>666</v>
      </c>
      <c r="H90" s="25" t="s">
        <v>667</v>
      </c>
      <c r="I90" s="27" t="s">
        <v>668</v>
      </c>
      <c r="J90" s="27" t="s">
        <v>669</v>
      </c>
      <c r="K90" s="27" t="s">
        <v>670</v>
      </c>
      <c r="L90" s="27" t="s">
        <v>89</v>
      </c>
      <c r="M90" s="95" t="s">
        <v>671</v>
      </c>
      <c r="N90" s="27" t="s">
        <v>646</v>
      </c>
      <c r="O90" s="26" t="s">
        <v>672</v>
      </c>
      <c r="P90" s="29" t="s">
        <v>45</v>
      </c>
      <c r="Q90" s="26" t="s">
        <v>673</v>
      </c>
      <c r="R90" s="42">
        <v>35990</v>
      </c>
      <c r="S90" s="53">
        <v>35990</v>
      </c>
      <c r="T90" s="32">
        <v>35992</v>
      </c>
      <c r="U90" s="26">
        <v>404263</v>
      </c>
      <c r="V90" s="26"/>
      <c r="W90" s="44" t="s">
        <v>35</v>
      </c>
      <c r="X90" s="34">
        <v>4</v>
      </c>
      <c r="Y90" s="34"/>
      <c r="Z90" s="34"/>
      <c r="AA90" s="34">
        <f t="shared" si="3"/>
        <v>4</v>
      </c>
      <c r="AB90" s="34"/>
      <c r="AC90" s="33">
        <v>83</v>
      </c>
      <c r="AD90" s="7">
        <v>83</v>
      </c>
      <c r="AE90" s="182" t="s">
        <v>667</v>
      </c>
      <c r="AF90" s="183" t="s">
        <v>57</v>
      </c>
      <c r="AG90" s="184">
        <v>10</v>
      </c>
      <c r="AH90" s="184">
        <v>3</v>
      </c>
      <c r="AI90" s="184">
        <v>30</v>
      </c>
      <c r="AJ90" s="185" t="s">
        <v>657</v>
      </c>
      <c r="AK90" s="186">
        <v>39</v>
      </c>
      <c r="AL90" s="26"/>
      <c r="AM90" s="26"/>
      <c r="AN90" s="26"/>
      <c r="AO90" s="26"/>
      <c r="AP90" s="26"/>
      <c r="AQ90" s="26"/>
      <c r="AR90" s="26"/>
      <c r="AS90" s="26"/>
      <c r="AT90" s="26"/>
      <c r="AU90" s="26"/>
      <c r="AV90" s="26"/>
      <c r="AW90" s="26"/>
      <c r="AX90" s="26"/>
      <c r="AY90" s="26"/>
      <c r="AZ90" s="26"/>
      <c r="BA90" s="26"/>
    </row>
    <row r="91" spans="1:53" ht="25.8" customHeight="1" x14ac:dyDescent="0.3">
      <c r="A91" s="56">
        <v>45467</v>
      </c>
      <c r="B91" s="22">
        <v>13595</v>
      </c>
      <c r="C91" s="23" t="s">
        <v>35</v>
      </c>
      <c r="D91" s="23" t="s">
        <v>35</v>
      </c>
      <c r="E91" s="23"/>
      <c r="F91" s="23" t="s">
        <v>35</v>
      </c>
      <c r="G91" s="24" t="s">
        <v>674</v>
      </c>
      <c r="H91" s="25" t="s">
        <v>675</v>
      </c>
      <c r="I91" s="27" t="s">
        <v>676</v>
      </c>
      <c r="J91" s="27" t="s">
        <v>677</v>
      </c>
      <c r="K91" s="27" t="s">
        <v>182</v>
      </c>
      <c r="L91" s="27" t="s">
        <v>41</v>
      </c>
      <c r="M91" s="187" t="s">
        <v>678</v>
      </c>
      <c r="N91" s="27" t="s">
        <v>646</v>
      </c>
      <c r="O91" s="27" t="s">
        <v>655</v>
      </c>
      <c r="P91" s="112" t="s">
        <v>45</v>
      </c>
      <c r="Q91" s="27" t="s">
        <v>679</v>
      </c>
      <c r="R91" s="113">
        <v>41067</v>
      </c>
      <c r="S91" s="114"/>
      <c r="T91" s="96">
        <v>41067</v>
      </c>
      <c r="U91" s="27">
        <v>550606</v>
      </c>
      <c r="V91" s="27"/>
      <c r="W91" s="33" t="s">
        <v>35</v>
      </c>
      <c r="X91" s="34">
        <v>2</v>
      </c>
      <c r="Y91" s="34"/>
      <c r="Z91" s="34"/>
      <c r="AA91" s="34">
        <f t="shared" si="3"/>
        <v>2</v>
      </c>
      <c r="AB91" s="34"/>
      <c r="AC91" s="33">
        <v>102</v>
      </c>
      <c r="AD91" s="7">
        <v>102</v>
      </c>
      <c r="AE91" s="188" t="s">
        <v>675</v>
      </c>
      <c r="AF91" s="35" t="s">
        <v>57</v>
      </c>
      <c r="AG91" s="36">
        <f>AI91/AH91</f>
        <v>8</v>
      </c>
      <c r="AH91" s="36">
        <v>3</v>
      </c>
      <c r="AI91" s="36">
        <v>24</v>
      </c>
      <c r="AJ91" s="46" t="s">
        <v>58</v>
      </c>
      <c r="AK91" s="47">
        <v>31</v>
      </c>
      <c r="AL91" s="90"/>
      <c r="AM91" s="90"/>
      <c r="AN91" s="90"/>
      <c r="AO91" s="90"/>
      <c r="AP91" s="90"/>
      <c r="AQ91" s="90"/>
      <c r="AR91" s="90"/>
      <c r="AS91" s="90"/>
      <c r="AT91" s="90"/>
      <c r="AU91" s="90"/>
      <c r="AV91" s="90"/>
      <c r="AW91" s="90"/>
      <c r="AX91" s="90"/>
      <c r="AY91" s="90"/>
      <c r="AZ91" s="90"/>
      <c r="BA91" s="90"/>
    </row>
    <row r="92" spans="1:53" ht="25.8" customHeight="1" x14ac:dyDescent="0.3">
      <c r="A92" s="21">
        <v>45467</v>
      </c>
      <c r="B92" s="39">
        <v>13656</v>
      </c>
      <c r="C92" s="23" t="s">
        <v>35</v>
      </c>
      <c r="D92" s="23" t="s">
        <v>35</v>
      </c>
      <c r="E92" s="23"/>
      <c r="F92" s="23" t="s">
        <v>35</v>
      </c>
      <c r="G92" s="24"/>
      <c r="H92" s="25" t="s">
        <v>680</v>
      </c>
      <c r="I92" s="26" t="s">
        <v>681</v>
      </c>
      <c r="J92" s="26" t="s">
        <v>682</v>
      </c>
      <c r="K92" s="26" t="s">
        <v>311</v>
      </c>
      <c r="L92" s="27" t="s">
        <v>89</v>
      </c>
      <c r="M92" s="28" t="s">
        <v>683</v>
      </c>
      <c r="N92" s="27" t="s">
        <v>646</v>
      </c>
      <c r="O92" s="26" t="s">
        <v>672</v>
      </c>
      <c r="P92" s="29" t="s">
        <v>136</v>
      </c>
      <c r="Q92" s="26" t="s">
        <v>684</v>
      </c>
      <c r="R92" s="42">
        <v>42613</v>
      </c>
      <c r="S92" s="43"/>
      <c r="T92" s="32">
        <v>42613</v>
      </c>
      <c r="U92" s="26">
        <v>588401</v>
      </c>
      <c r="V92" s="26"/>
      <c r="W92" s="33" t="s">
        <v>35</v>
      </c>
      <c r="X92" s="34">
        <v>1</v>
      </c>
      <c r="Y92" s="34"/>
      <c r="Z92" s="34"/>
      <c r="AA92" s="34">
        <f t="shared" si="3"/>
        <v>1</v>
      </c>
      <c r="AB92" s="34"/>
      <c r="AC92" s="33">
        <v>39</v>
      </c>
      <c r="AD92" s="7">
        <v>39</v>
      </c>
      <c r="AE92" s="189" t="s">
        <v>680</v>
      </c>
      <c r="AF92" s="35" t="s">
        <v>47</v>
      </c>
      <c r="AG92" s="36">
        <f>AI92/AH92</f>
        <v>6</v>
      </c>
      <c r="AH92" s="36">
        <v>3</v>
      </c>
      <c r="AI92" s="36">
        <v>18</v>
      </c>
      <c r="AJ92" s="37" t="s">
        <v>48</v>
      </c>
      <c r="AK92" s="38">
        <v>23</v>
      </c>
    </row>
    <row r="93" spans="1:53" s="90" customFormat="1" ht="25.8" customHeight="1" x14ac:dyDescent="0.3">
      <c r="A93" s="21">
        <v>45447</v>
      </c>
      <c r="B93" s="22">
        <v>11992</v>
      </c>
      <c r="C93" s="23" t="s">
        <v>35</v>
      </c>
      <c r="D93" s="23" t="s">
        <v>35</v>
      </c>
      <c r="E93" s="23"/>
      <c r="F93" s="23" t="s">
        <v>35</v>
      </c>
      <c r="G93" s="106" t="s">
        <v>685</v>
      </c>
      <c r="H93" s="171" t="s">
        <v>686</v>
      </c>
      <c r="I93" s="26" t="s">
        <v>687</v>
      </c>
      <c r="J93" s="26" t="s">
        <v>688</v>
      </c>
      <c r="K93" s="26" t="s">
        <v>40</v>
      </c>
      <c r="L93" s="26" t="s">
        <v>89</v>
      </c>
      <c r="M93" s="51" t="s">
        <v>689</v>
      </c>
      <c r="N93" s="27" t="s">
        <v>646</v>
      </c>
      <c r="O93" s="26" t="s">
        <v>672</v>
      </c>
      <c r="P93" s="29" t="s">
        <v>45</v>
      </c>
      <c r="Q93" s="190" t="s">
        <v>690</v>
      </c>
      <c r="R93" s="42">
        <v>44981</v>
      </c>
      <c r="S93" s="43"/>
      <c r="T93" s="32">
        <v>44981</v>
      </c>
      <c r="U93" s="26">
        <v>650061</v>
      </c>
      <c r="V93" s="79"/>
      <c r="W93" s="33" t="s">
        <v>35</v>
      </c>
      <c r="X93" s="34">
        <v>1</v>
      </c>
      <c r="Y93" s="34"/>
      <c r="Z93" s="34"/>
      <c r="AA93" s="34">
        <f t="shared" si="3"/>
        <v>1</v>
      </c>
      <c r="AB93" s="34"/>
      <c r="AC93" s="33">
        <v>5</v>
      </c>
      <c r="AD93" s="7">
        <v>5</v>
      </c>
      <c r="AE93" s="27" t="s">
        <v>686</v>
      </c>
      <c r="AF93" s="35" t="s">
        <v>47</v>
      </c>
      <c r="AG93" s="36">
        <f>AI93/AH93</f>
        <v>6</v>
      </c>
      <c r="AH93" s="36">
        <v>3</v>
      </c>
      <c r="AI93" s="36">
        <v>18</v>
      </c>
      <c r="AJ93" s="37" t="s">
        <v>48</v>
      </c>
      <c r="AK93" s="172">
        <v>23</v>
      </c>
      <c r="AL93" s="18"/>
      <c r="AM93" s="18"/>
      <c r="AN93" s="18"/>
      <c r="AO93" s="18"/>
      <c r="AP93" s="18"/>
      <c r="AQ93" s="18"/>
      <c r="AR93" s="18"/>
      <c r="AS93" s="18"/>
      <c r="AT93" s="18"/>
      <c r="AU93" s="18"/>
      <c r="AV93" s="18"/>
      <c r="AW93" s="18"/>
      <c r="AX93" s="18"/>
      <c r="AY93" s="18"/>
      <c r="AZ93" s="18"/>
      <c r="BA93" s="18"/>
    </row>
    <row r="94" spans="1:53" s="90" customFormat="1" ht="25.8" customHeight="1" x14ac:dyDescent="0.3">
      <c r="A94" s="21">
        <v>45446</v>
      </c>
      <c r="B94" s="39">
        <v>11950</v>
      </c>
      <c r="C94" s="23" t="s">
        <v>35</v>
      </c>
      <c r="D94" s="23" t="s">
        <v>35</v>
      </c>
      <c r="E94" s="23"/>
      <c r="F94" s="23" t="s">
        <v>35</v>
      </c>
      <c r="G94" s="24" t="s">
        <v>178</v>
      </c>
      <c r="H94" s="25" t="s">
        <v>691</v>
      </c>
      <c r="I94" s="97" t="s">
        <v>692</v>
      </c>
      <c r="J94" s="97" t="s">
        <v>693</v>
      </c>
      <c r="K94" s="97" t="s">
        <v>182</v>
      </c>
      <c r="L94" s="26" t="s">
        <v>41</v>
      </c>
      <c r="M94" s="28" t="s">
        <v>42</v>
      </c>
      <c r="N94" s="27" t="s">
        <v>646</v>
      </c>
      <c r="O94" s="26" t="s">
        <v>647</v>
      </c>
      <c r="P94" s="29" t="s">
        <v>45</v>
      </c>
      <c r="Q94" s="190" t="s">
        <v>694</v>
      </c>
      <c r="R94" s="42">
        <v>37495</v>
      </c>
      <c r="S94" s="43"/>
      <c r="T94" s="32">
        <v>37495</v>
      </c>
      <c r="U94" s="26">
        <v>446687</v>
      </c>
      <c r="V94" s="79"/>
      <c r="W94" s="33" t="s">
        <v>35</v>
      </c>
      <c r="X94" s="34">
        <v>0</v>
      </c>
      <c r="Y94" s="34"/>
      <c r="Z94" s="34"/>
      <c r="AA94" s="34">
        <f t="shared" si="3"/>
        <v>0</v>
      </c>
      <c r="AB94" s="34"/>
      <c r="AC94" s="33">
        <v>85</v>
      </c>
      <c r="AD94" s="7">
        <v>85</v>
      </c>
      <c r="AE94" s="27" t="s">
        <v>695</v>
      </c>
      <c r="AF94" s="183" t="s">
        <v>57</v>
      </c>
      <c r="AG94" s="184">
        <v>10</v>
      </c>
      <c r="AH94" s="184">
        <v>3</v>
      </c>
      <c r="AI94" s="184">
        <v>30</v>
      </c>
      <c r="AJ94" s="185" t="s">
        <v>657</v>
      </c>
      <c r="AK94" s="186">
        <v>39</v>
      </c>
      <c r="AL94" s="18"/>
      <c r="AM94" s="18"/>
      <c r="AN94" s="18"/>
      <c r="AO94" s="18"/>
      <c r="AP94" s="18"/>
      <c r="AQ94" s="18"/>
      <c r="AR94" s="18"/>
      <c r="AS94" s="18"/>
      <c r="AT94" s="18"/>
      <c r="AU94" s="18"/>
      <c r="AV94" s="18"/>
      <c r="AW94" s="18"/>
      <c r="AX94" s="18"/>
      <c r="AY94" s="18"/>
      <c r="AZ94" s="18"/>
      <c r="BA94" s="18"/>
    </row>
    <row r="95" spans="1:53" s="90" customFormat="1" ht="25.8" customHeight="1" x14ac:dyDescent="0.3">
      <c r="A95" s="56">
        <v>46883</v>
      </c>
      <c r="B95" s="22">
        <v>10137</v>
      </c>
      <c r="C95" s="71" t="s">
        <v>35</v>
      </c>
      <c r="D95" s="71" t="s">
        <v>35</v>
      </c>
      <c r="E95" s="71"/>
      <c r="F95" s="71" t="s">
        <v>35</v>
      </c>
      <c r="G95" s="84">
        <v>805093970</v>
      </c>
      <c r="H95" s="191" t="s">
        <v>696</v>
      </c>
      <c r="I95" s="90" t="s">
        <v>697</v>
      </c>
      <c r="J95" s="90" t="s">
        <v>698</v>
      </c>
      <c r="K95" s="90" t="s">
        <v>182</v>
      </c>
      <c r="L95" s="90" t="s">
        <v>41</v>
      </c>
      <c r="M95" s="192" t="s">
        <v>42</v>
      </c>
      <c r="N95" s="90" t="s">
        <v>646</v>
      </c>
      <c r="O95" s="90" t="s">
        <v>672</v>
      </c>
      <c r="P95" s="193" t="s">
        <v>45</v>
      </c>
      <c r="Q95" s="90" t="s">
        <v>699</v>
      </c>
      <c r="R95" s="194">
        <v>38099</v>
      </c>
      <c r="S95" s="165"/>
      <c r="T95" s="96">
        <v>38099</v>
      </c>
      <c r="U95" s="90">
        <v>462300</v>
      </c>
      <c r="W95" s="195" t="s">
        <v>35</v>
      </c>
      <c r="X95" s="196">
        <v>0</v>
      </c>
      <c r="Y95" s="196"/>
      <c r="Z95" s="196"/>
      <c r="AA95" s="196"/>
      <c r="AB95" s="196"/>
      <c r="AC95" s="85">
        <v>0</v>
      </c>
      <c r="AD95" s="27"/>
      <c r="AE95" s="27" t="s">
        <v>700</v>
      </c>
      <c r="AF95" s="27"/>
      <c r="AG95" s="27"/>
      <c r="AH95" s="27"/>
      <c r="AI95" s="27"/>
      <c r="AJ95" s="27"/>
      <c r="AK95" s="27"/>
    </row>
    <row r="96" spans="1:53" ht="25.8" customHeight="1" x14ac:dyDescent="0.3">
      <c r="A96" s="21">
        <v>45399</v>
      </c>
      <c r="B96" s="39">
        <v>8195</v>
      </c>
      <c r="C96" s="71" t="s">
        <v>35</v>
      </c>
      <c r="D96" s="71" t="s">
        <v>35</v>
      </c>
      <c r="E96" s="71"/>
      <c r="F96" s="71" t="s">
        <v>35</v>
      </c>
      <c r="G96" s="84">
        <v>3317706416</v>
      </c>
      <c r="H96" s="197" t="s">
        <v>701</v>
      </c>
      <c r="I96" s="26" t="s">
        <v>702</v>
      </c>
      <c r="J96" s="26" t="s">
        <v>703</v>
      </c>
      <c r="K96" s="26" t="s">
        <v>704</v>
      </c>
      <c r="L96" s="198" t="s">
        <v>41</v>
      </c>
      <c r="M96" s="199" t="s">
        <v>705</v>
      </c>
      <c r="N96" s="27" t="s">
        <v>646</v>
      </c>
      <c r="O96" s="198" t="s">
        <v>672</v>
      </c>
      <c r="P96" s="200" t="s">
        <v>45</v>
      </c>
      <c r="Q96" s="198" t="s">
        <v>706</v>
      </c>
      <c r="R96" s="42">
        <v>42180</v>
      </c>
      <c r="S96" s="130">
        <v>42156</v>
      </c>
      <c r="T96" s="96">
        <v>42178</v>
      </c>
      <c r="U96" s="66">
        <v>580681</v>
      </c>
      <c r="V96" s="26"/>
      <c r="W96" s="89" t="s">
        <v>35</v>
      </c>
      <c r="X96" s="34">
        <v>0</v>
      </c>
      <c r="Y96" s="34"/>
      <c r="Z96" s="34"/>
      <c r="AA96" s="34"/>
      <c r="AB96" s="34"/>
      <c r="AC96" s="85">
        <v>0</v>
      </c>
      <c r="AD96" s="26"/>
      <c r="AE96" s="27" t="s">
        <v>700</v>
      </c>
      <c r="AF96" s="26"/>
      <c r="AG96" s="26"/>
      <c r="AH96" s="26"/>
      <c r="AI96" s="26"/>
      <c r="AJ96" s="26"/>
      <c r="AK96" s="26"/>
    </row>
    <row r="97" spans="1:32" x14ac:dyDescent="0.3">
      <c r="H97" s="191"/>
      <c r="S97" s="124"/>
      <c r="T97" s="205"/>
      <c r="W97" s="206"/>
      <c r="AF97" s="61"/>
    </row>
    <row r="98" spans="1:32" x14ac:dyDescent="0.3">
      <c r="A98" s="207"/>
      <c r="B98" s="104"/>
      <c r="C98" s="208"/>
      <c r="D98" s="208"/>
      <c r="E98" s="209"/>
      <c r="F98" s="97"/>
      <c r="G98" s="210"/>
      <c r="H98" s="66"/>
      <c r="I98" s="26"/>
      <c r="J98" s="26"/>
      <c r="K98" s="211"/>
      <c r="L98" s="26"/>
      <c r="M98" s="26"/>
      <c r="N98" s="29"/>
      <c r="O98" s="26"/>
      <c r="P98" s="136"/>
      <c r="Q98" s="43"/>
      <c r="R98" s="53"/>
      <c r="S98" s="26"/>
      <c r="T98" s="29"/>
      <c r="U98" s="26" t="s">
        <v>707</v>
      </c>
      <c r="V98" s="26"/>
      <c r="W98" s="97">
        <f>COUNTIF(W2:W97, "x")</f>
        <v>92</v>
      </c>
      <c r="X98" s="212"/>
      <c r="Y98" s="213"/>
      <c r="Z98" s="213"/>
      <c r="AA98" s="213"/>
      <c r="AB98" s="213"/>
    </row>
    <row r="99" spans="1:32" x14ac:dyDescent="0.3">
      <c r="H99" s="191"/>
      <c r="S99" s="124"/>
      <c r="T99" s="98"/>
      <c r="W99" s="206"/>
      <c r="AF99" s="61"/>
    </row>
    <row r="100" spans="1:32" x14ac:dyDescent="0.3">
      <c r="W100" s="191"/>
    </row>
    <row r="101" spans="1:32" x14ac:dyDescent="0.3">
      <c r="H101" s="191"/>
      <c r="M101" s="215"/>
      <c r="S101" s="124"/>
      <c r="T101" s="98"/>
      <c r="W101" s="206"/>
      <c r="AF101" s="61"/>
    </row>
    <row r="102" spans="1:32" x14ac:dyDescent="0.3">
      <c r="H102" s="191"/>
      <c r="S102" s="203"/>
      <c r="T102" s="98"/>
      <c r="W102" s="206"/>
      <c r="AF102" s="61"/>
    </row>
    <row r="103" spans="1:32" x14ac:dyDescent="0.3">
      <c r="H103" s="191"/>
      <c r="S103" s="203"/>
      <c r="T103" s="98"/>
      <c r="W103" s="206"/>
    </row>
    <row r="104" spans="1:32" x14ac:dyDescent="0.3">
      <c r="H104" s="191"/>
      <c r="S104" s="124"/>
      <c r="T104" s="98"/>
      <c r="W104" s="206"/>
    </row>
    <row r="105" spans="1:32" x14ac:dyDescent="0.3">
      <c r="H105" s="191"/>
      <c r="S105" s="124"/>
      <c r="T105" s="98"/>
      <c r="W105" s="206"/>
      <c r="AF105" s="61"/>
    </row>
    <row r="106" spans="1:32" x14ac:dyDescent="0.3">
      <c r="H106" s="191"/>
      <c r="S106" s="124"/>
      <c r="T106" s="98"/>
      <c r="W106" s="206"/>
    </row>
    <row r="107" spans="1:32" x14ac:dyDescent="0.3">
      <c r="H107" s="191"/>
      <c r="I107" s="90"/>
      <c r="J107" s="90"/>
      <c r="K107" s="90"/>
      <c r="L107" s="90"/>
      <c r="M107" s="90"/>
      <c r="N107" s="90"/>
      <c r="O107" s="90"/>
      <c r="P107" s="193"/>
      <c r="Q107" s="90"/>
      <c r="R107" s="216"/>
      <c r="S107" s="165"/>
      <c r="T107" s="205"/>
      <c r="U107" s="90"/>
      <c r="V107" s="90"/>
      <c r="W107" s="206"/>
    </row>
    <row r="108" spans="1:32" x14ac:dyDescent="0.3">
      <c r="H108" s="191"/>
      <c r="S108" s="124"/>
      <c r="T108" s="98"/>
      <c r="W108" s="206"/>
      <c r="AF108" s="61"/>
    </row>
    <row r="109" spans="1:32" x14ac:dyDescent="0.3">
      <c r="H109" s="191"/>
      <c r="M109" s="215"/>
      <c r="S109" s="124"/>
      <c r="T109" s="98"/>
      <c r="W109" s="206"/>
      <c r="AF109" s="61"/>
    </row>
    <row r="110" spans="1:32" x14ac:dyDescent="0.3">
      <c r="H110" s="191"/>
      <c r="S110" s="124"/>
      <c r="T110" s="98"/>
      <c r="W110" s="206"/>
    </row>
    <row r="111" spans="1:32" x14ac:dyDescent="0.3">
      <c r="H111" s="191"/>
      <c r="S111" s="124"/>
      <c r="T111" s="98"/>
      <c r="W111" s="206"/>
      <c r="AF111" s="61"/>
    </row>
    <row r="112" spans="1:32" x14ac:dyDescent="0.3">
      <c r="H112" s="191"/>
      <c r="S112" s="124"/>
      <c r="T112" s="98"/>
      <c r="W112" s="206"/>
    </row>
    <row r="113" spans="8:32" x14ac:dyDescent="0.3">
      <c r="H113" s="191"/>
      <c r="I113" s="19"/>
      <c r="J113" s="90"/>
      <c r="K113" s="90"/>
      <c r="L113" s="90"/>
      <c r="M113" s="90"/>
      <c r="N113" s="90"/>
      <c r="O113" s="90"/>
      <c r="P113" s="193"/>
      <c r="Q113" s="90"/>
      <c r="R113" s="216"/>
      <c r="S113" s="90"/>
      <c r="T113" s="205"/>
      <c r="U113" s="217"/>
      <c r="V113" s="217"/>
      <c r="W113" s="206"/>
    </row>
    <row r="114" spans="8:32" x14ac:dyDescent="0.3">
      <c r="H114" s="191"/>
      <c r="S114" s="124"/>
      <c r="T114" s="98"/>
      <c r="W114" s="206"/>
      <c r="AF114" s="61"/>
    </row>
    <row r="115" spans="8:32" x14ac:dyDescent="0.3">
      <c r="H115" s="191"/>
      <c r="I115" s="19"/>
      <c r="J115" s="90"/>
      <c r="K115" s="90"/>
      <c r="L115" s="90"/>
      <c r="M115" s="90"/>
      <c r="N115" s="90"/>
      <c r="O115" s="90"/>
      <c r="P115" s="193"/>
      <c r="Q115" s="90"/>
      <c r="R115" s="216"/>
      <c r="S115" s="218"/>
      <c r="T115" s="205"/>
      <c r="U115" s="165"/>
      <c r="V115" s="165"/>
      <c r="W115" s="206"/>
    </row>
    <row r="116" spans="8:32" x14ac:dyDescent="0.3">
      <c r="H116" s="191"/>
      <c r="S116" s="124"/>
      <c r="T116" s="98"/>
      <c r="W116" s="206"/>
      <c r="AF116" s="61"/>
    </row>
    <row r="117" spans="8:32" x14ac:dyDescent="0.3">
      <c r="H117" s="191"/>
      <c r="S117" s="124"/>
      <c r="T117" s="98"/>
      <c r="W117" s="206"/>
      <c r="AF117" s="61"/>
    </row>
    <row r="118" spans="8:32" x14ac:dyDescent="0.3">
      <c r="H118" s="191"/>
      <c r="S118" s="124"/>
      <c r="T118" s="98"/>
      <c r="W118" s="206"/>
    </row>
    <row r="119" spans="8:32" x14ac:dyDescent="0.3">
      <c r="H119" s="219"/>
      <c r="I119" s="90"/>
      <c r="J119" s="90"/>
      <c r="K119" s="90"/>
      <c r="L119" s="90"/>
      <c r="M119" s="90"/>
      <c r="N119" s="90"/>
      <c r="O119" s="90"/>
      <c r="P119" s="193"/>
      <c r="Q119" s="90"/>
      <c r="R119" s="216"/>
      <c r="S119" s="193"/>
      <c r="T119" s="205"/>
      <c r="U119" s="90"/>
      <c r="V119" s="90"/>
      <c r="W119" s="206"/>
      <c r="AF119" s="61"/>
    </row>
    <row r="120" spans="8:32" x14ac:dyDescent="0.3">
      <c r="H120" s="191"/>
      <c r="I120" s="90"/>
      <c r="J120" s="90"/>
      <c r="K120" s="90"/>
      <c r="L120" s="90"/>
      <c r="M120" s="215"/>
      <c r="N120" s="90"/>
      <c r="O120" s="90"/>
      <c r="P120" s="193"/>
      <c r="Q120" s="90"/>
      <c r="R120" s="216"/>
      <c r="S120" s="165"/>
      <c r="T120" s="205"/>
      <c r="U120" s="90"/>
      <c r="V120" s="90"/>
      <c r="W120" s="206"/>
      <c r="AF120" s="61"/>
    </row>
    <row r="121" spans="8:32" x14ac:dyDescent="0.3">
      <c r="H121" s="191"/>
      <c r="I121" s="90"/>
      <c r="J121" s="90"/>
      <c r="K121" s="90"/>
      <c r="L121" s="90"/>
      <c r="M121" s="90"/>
      <c r="N121" s="90"/>
      <c r="O121" s="90"/>
      <c r="P121" s="193"/>
      <c r="Q121" s="90"/>
      <c r="R121" s="216"/>
      <c r="S121" s="165"/>
      <c r="T121" s="205"/>
      <c r="U121" s="90"/>
      <c r="V121" s="90"/>
      <c r="W121" s="206"/>
      <c r="AF121" s="61"/>
    </row>
    <row r="122" spans="8:32" x14ac:dyDescent="0.3">
      <c r="H122" s="191"/>
      <c r="I122" s="90"/>
      <c r="J122" s="90"/>
      <c r="K122" s="90"/>
      <c r="L122" s="90"/>
      <c r="M122" s="90"/>
      <c r="N122" s="90"/>
      <c r="O122" s="90"/>
      <c r="P122" s="193"/>
      <c r="Q122" s="90"/>
      <c r="R122" s="216"/>
      <c r="S122" s="193"/>
      <c r="T122" s="205"/>
      <c r="U122" s="90"/>
      <c r="V122" s="90"/>
      <c r="W122" s="206"/>
      <c r="AF122" s="61"/>
    </row>
    <row r="123" spans="8:32" x14ac:dyDescent="0.3">
      <c r="H123" s="191"/>
      <c r="S123" s="124"/>
      <c r="T123" s="98"/>
      <c r="W123" s="206"/>
    </row>
    <row r="124" spans="8:32" x14ac:dyDescent="0.3">
      <c r="H124" s="191"/>
      <c r="S124" s="124"/>
      <c r="T124" s="98"/>
      <c r="W124" s="206"/>
    </row>
    <row r="125" spans="8:32" x14ac:dyDescent="0.3">
      <c r="H125" s="191"/>
      <c r="S125" s="124"/>
      <c r="T125" s="220"/>
      <c r="U125" s="61"/>
      <c r="V125" s="61"/>
      <c r="W125" s="206"/>
      <c r="X125" s="221"/>
      <c r="Y125" s="221"/>
      <c r="Z125" s="221"/>
      <c r="AA125" s="221"/>
      <c r="AB125" s="221"/>
    </row>
    <row r="126" spans="8:32" x14ac:dyDescent="0.3">
      <c r="H126" s="191"/>
      <c r="S126" s="124"/>
      <c r="T126" s="98"/>
      <c r="W126" s="206"/>
      <c r="AF126" s="61"/>
    </row>
    <row r="127" spans="8:32" x14ac:dyDescent="0.3">
      <c r="H127" s="191"/>
      <c r="S127" s="124"/>
      <c r="T127" s="98"/>
      <c r="W127" s="206"/>
    </row>
    <row r="128" spans="8:32" x14ac:dyDescent="0.3">
      <c r="H128" s="191"/>
      <c r="S128" s="124"/>
      <c r="T128" s="98"/>
      <c r="W128" s="206"/>
    </row>
    <row r="129" spans="8:32" x14ac:dyDescent="0.3">
      <c r="H129" s="191"/>
      <c r="S129" s="124"/>
      <c r="T129" s="98"/>
      <c r="W129" s="206"/>
      <c r="AF129" s="61"/>
    </row>
    <row r="130" spans="8:32" x14ac:dyDescent="0.3">
      <c r="H130" s="191"/>
      <c r="S130" s="124"/>
      <c r="T130" s="98"/>
      <c r="W130" s="206"/>
      <c r="AF130" s="61"/>
    </row>
    <row r="131" spans="8:32" x14ac:dyDescent="0.3">
      <c r="H131" s="191"/>
      <c r="S131" s="124"/>
      <c r="T131" s="98"/>
      <c r="W131" s="206"/>
    </row>
    <row r="132" spans="8:32" x14ac:dyDescent="0.3">
      <c r="H132" s="191"/>
      <c r="S132" s="124"/>
      <c r="T132" s="98"/>
      <c r="W132" s="206"/>
      <c r="AF132" s="61"/>
    </row>
    <row r="133" spans="8:32" x14ac:dyDescent="0.3">
      <c r="H133" s="219"/>
      <c r="S133" s="124"/>
      <c r="T133" s="220"/>
      <c r="U133" s="61"/>
      <c r="V133" s="61"/>
      <c r="W133" s="206"/>
      <c r="AF133" s="61"/>
    </row>
    <row r="134" spans="8:32" x14ac:dyDescent="0.3">
      <c r="H134" s="191"/>
      <c r="S134" s="124"/>
      <c r="T134" s="98"/>
      <c r="W134" s="206"/>
    </row>
    <row r="135" spans="8:32" x14ac:dyDescent="0.3">
      <c r="H135" s="191"/>
      <c r="S135" s="124"/>
      <c r="T135" s="98"/>
      <c r="W135" s="206"/>
      <c r="AF135" s="61"/>
    </row>
    <row r="136" spans="8:32" x14ac:dyDescent="0.3">
      <c r="H136" s="191"/>
      <c r="S136" s="124"/>
      <c r="T136" s="98"/>
      <c r="W136" s="206"/>
      <c r="AF136" s="61"/>
    </row>
    <row r="137" spans="8:32" x14ac:dyDescent="0.3">
      <c r="H137" s="191"/>
      <c r="S137" s="124"/>
      <c r="T137" s="98"/>
      <c r="W137" s="206"/>
      <c r="AF137" s="61"/>
    </row>
    <row r="138" spans="8:32" x14ac:dyDescent="0.3">
      <c r="H138" s="191"/>
      <c r="S138" s="203"/>
      <c r="T138" s="98"/>
      <c r="W138" s="206"/>
    </row>
    <row r="139" spans="8:32" x14ac:dyDescent="0.3">
      <c r="H139" s="219"/>
      <c r="S139" s="124"/>
      <c r="T139" s="98"/>
      <c r="W139" s="206"/>
      <c r="AF139" s="61"/>
    </row>
    <row r="140" spans="8:32" x14ac:dyDescent="0.3">
      <c r="H140" s="191"/>
      <c r="S140" s="124"/>
      <c r="T140" s="98"/>
      <c r="W140" s="206"/>
    </row>
    <row r="141" spans="8:32" x14ac:dyDescent="0.3">
      <c r="H141" s="191"/>
      <c r="T141" s="98"/>
      <c r="W141" s="19"/>
    </row>
    <row r="142" spans="8:32" x14ac:dyDescent="0.3">
      <c r="H142" s="191"/>
      <c r="S142" s="124"/>
      <c r="T142" s="98"/>
      <c r="W142" s="206"/>
    </row>
    <row r="143" spans="8:32" x14ac:dyDescent="0.3">
      <c r="W143" s="19"/>
    </row>
    <row r="144" spans="8:32" x14ac:dyDescent="0.3">
      <c r="W144" s="19"/>
    </row>
    <row r="145" spans="23:23" x14ac:dyDescent="0.3">
      <c r="W145" s="19"/>
    </row>
    <row r="146" spans="23:23" x14ac:dyDescent="0.3">
      <c r="W146" s="19"/>
    </row>
    <row r="147" spans="23:23" x14ac:dyDescent="0.3">
      <c r="W147" s="19"/>
    </row>
    <row r="148" spans="23:23" x14ac:dyDescent="0.3">
      <c r="W148" s="19"/>
    </row>
    <row r="149" spans="23:23" x14ac:dyDescent="0.3">
      <c r="W149" s="19"/>
    </row>
    <row r="150" spans="23:23" x14ac:dyDescent="0.3">
      <c r="W150" s="19"/>
    </row>
    <row r="151" spans="23:23" x14ac:dyDescent="0.3">
      <c r="W151" s="19"/>
    </row>
    <row r="152" spans="23:23" x14ac:dyDescent="0.3">
      <c r="W152" s="19"/>
    </row>
    <row r="153" spans="23:23" x14ac:dyDescent="0.3">
      <c r="W153" s="19"/>
    </row>
    <row r="154" spans="23:23" x14ac:dyDescent="0.3">
      <c r="W154" s="19"/>
    </row>
    <row r="155" spans="23:23" x14ac:dyDescent="0.3">
      <c r="W155" s="19"/>
    </row>
    <row r="156" spans="23:23" x14ac:dyDescent="0.3">
      <c r="W156" s="19"/>
    </row>
    <row r="157" spans="23:23" x14ac:dyDescent="0.3">
      <c r="W157" s="19"/>
    </row>
    <row r="158" spans="23:23" x14ac:dyDescent="0.3">
      <c r="W158" s="19"/>
    </row>
    <row r="159" spans="23:23" x14ac:dyDescent="0.3">
      <c r="W159" s="19"/>
    </row>
    <row r="160" spans="23:23" x14ac:dyDescent="0.3">
      <c r="W160" s="19"/>
    </row>
    <row r="161" spans="23:23" x14ac:dyDescent="0.3">
      <c r="W161" s="19"/>
    </row>
    <row r="162" spans="23:23" x14ac:dyDescent="0.3">
      <c r="W162" s="19"/>
    </row>
    <row r="163" spans="23:23" x14ac:dyDescent="0.3">
      <c r="W163" s="19"/>
    </row>
    <row r="164" spans="23:23" x14ac:dyDescent="0.3">
      <c r="W164" s="19"/>
    </row>
    <row r="165" spans="23:23" x14ac:dyDescent="0.3">
      <c r="W165" s="19"/>
    </row>
    <row r="166" spans="23:23" x14ac:dyDescent="0.3">
      <c r="W166" s="19"/>
    </row>
    <row r="167" spans="23:23" x14ac:dyDescent="0.3">
      <c r="W167" s="19"/>
    </row>
    <row r="168" spans="23:23" x14ac:dyDescent="0.3">
      <c r="W168" s="19"/>
    </row>
    <row r="169" spans="23:23" x14ac:dyDescent="0.3">
      <c r="W169" s="19"/>
    </row>
    <row r="170" spans="23:23" x14ac:dyDescent="0.3">
      <c r="W170" s="19"/>
    </row>
    <row r="171" spans="23:23" x14ac:dyDescent="0.3">
      <c r="W171" s="19"/>
    </row>
    <row r="172" spans="23:23" x14ac:dyDescent="0.3">
      <c r="W172" s="19"/>
    </row>
    <row r="173" spans="23:23" x14ac:dyDescent="0.3">
      <c r="W173" s="19"/>
    </row>
    <row r="174" spans="23:23" x14ac:dyDescent="0.3">
      <c r="W174" s="19"/>
    </row>
    <row r="175" spans="23:23" x14ac:dyDescent="0.3">
      <c r="W175" s="19"/>
    </row>
    <row r="176" spans="23:23" x14ac:dyDescent="0.3">
      <c r="W176" s="19"/>
    </row>
    <row r="177" spans="23:23" x14ac:dyDescent="0.3">
      <c r="W177" s="19"/>
    </row>
    <row r="178" spans="23:23" x14ac:dyDescent="0.3">
      <c r="W178" s="19"/>
    </row>
    <row r="179" spans="23:23" x14ac:dyDescent="0.3">
      <c r="W179" s="19"/>
    </row>
    <row r="180" spans="23:23" x14ac:dyDescent="0.3">
      <c r="W180" s="19"/>
    </row>
    <row r="181" spans="23:23" x14ac:dyDescent="0.3">
      <c r="W181" s="19"/>
    </row>
    <row r="182" spans="23:23" x14ac:dyDescent="0.3">
      <c r="W182" s="19"/>
    </row>
    <row r="183" spans="23:23" x14ac:dyDescent="0.3">
      <c r="W183" s="19"/>
    </row>
    <row r="184" spans="23:23" x14ac:dyDescent="0.3">
      <c r="W184" s="19"/>
    </row>
    <row r="185" spans="23:23" x14ac:dyDescent="0.3">
      <c r="W185" s="19"/>
    </row>
    <row r="186" spans="23:23" x14ac:dyDescent="0.3">
      <c r="W186" s="19"/>
    </row>
    <row r="187" spans="23:23" x14ac:dyDescent="0.3">
      <c r="W187" s="19"/>
    </row>
    <row r="188" spans="23:23" x14ac:dyDescent="0.3">
      <c r="W188" s="19"/>
    </row>
    <row r="189" spans="23:23" x14ac:dyDescent="0.3">
      <c r="W189" s="19"/>
    </row>
    <row r="190" spans="23:23" x14ac:dyDescent="0.3">
      <c r="W190" s="19"/>
    </row>
    <row r="191" spans="23:23" x14ac:dyDescent="0.3">
      <c r="W191" s="19"/>
    </row>
    <row r="192" spans="23:23" x14ac:dyDescent="0.3">
      <c r="W192" s="19"/>
    </row>
    <row r="193" spans="23:23" x14ac:dyDescent="0.3">
      <c r="W193" s="19"/>
    </row>
    <row r="194" spans="23:23" x14ac:dyDescent="0.3">
      <c r="W194" s="19"/>
    </row>
    <row r="195" spans="23:23" x14ac:dyDescent="0.3">
      <c r="W195" s="19"/>
    </row>
    <row r="196" spans="23:23" x14ac:dyDescent="0.3">
      <c r="W196" s="19"/>
    </row>
    <row r="197" spans="23:23" x14ac:dyDescent="0.3">
      <c r="W197" s="19"/>
    </row>
    <row r="198" spans="23:23" x14ac:dyDescent="0.3">
      <c r="W198" s="19"/>
    </row>
    <row r="199" spans="23:23" x14ac:dyDescent="0.3">
      <c r="W199" s="19"/>
    </row>
    <row r="200" spans="23:23" x14ac:dyDescent="0.3">
      <c r="W200" s="19"/>
    </row>
    <row r="201" spans="23:23" x14ac:dyDescent="0.3">
      <c r="W201" s="19"/>
    </row>
    <row r="202" spans="23:23" x14ac:dyDescent="0.3">
      <c r="W202" s="19"/>
    </row>
    <row r="203" spans="23:23" x14ac:dyDescent="0.3">
      <c r="W203" s="19"/>
    </row>
    <row r="204" spans="23:23" x14ac:dyDescent="0.3">
      <c r="W204" s="19"/>
    </row>
    <row r="205" spans="23:23" x14ac:dyDescent="0.3">
      <c r="W205" s="19"/>
    </row>
    <row r="206" spans="23:23" x14ac:dyDescent="0.3">
      <c r="W206" s="19"/>
    </row>
    <row r="207" spans="23:23" x14ac:dyDescent="0.3">
      <c r="W207" s="19"/>
    </row>
    <row r="208" spans="23:23" x14ac:dyDescent="0.3">
      <c r="W208" s="19"/>
    </row>
    <row r="209" spans="23:23" x14ac:dyDescent="0.3">
      <c r="W209" s="19"/>
    </row>
    <row r="210" spans="23:23" x14ac:dyDescent="0.3">
      <c r="W210" s="19"/>
    </row>
    <row r="211" spans="23:23" x14ac:dyDescent="0.3">
      <c r="W211" s="19"/>
    </row>
    <row r="212" spans="23:23" x14ac:dyDescent="0.3">
      <c r="W212" s="19"/>
    </row>
    <row r="213" spans="23:23" x14ac:dyDescent="0.3">
      <c r="W213" s="19"/>
    </row>
    <row r="214" spans="23:23" x14ac:dyDescent="0.3">
      <c r="W214" s="19"/>
    </row>
    <row r="215" spans="23:23" x14ac:dyDescent="0.3">
      <c r="W215" s="19"/>
    </row>
    <row r="216" spans="23:23" x14ac:dyDescent="0.3">
      <c r="W216" s="19"/>
    </row>
    <row r="217" spans="23:23" x14ac:dyDescent="0.3">
      <c r="W217" s="19"/>
    </row>
    <row r="218" spans="23:23" x14ac:dyDescent="0.3">
      <c r="W218" s="19"/>
    </row>
    <row r="219" spans="23:23" x14ac:dyDescent="0.3">
      <c r="W219" s="19"/>
    </row>
    <row r="220" spans="23:23" x14ac:dyDescent="0.3">
      <c r="W220" s="19"/>
    </row>
    <row r="221" spans="23:23" x14ac:dyDescent="0.3">
      <c r="W221" s="19"/>
    </row>
    <row r="222" spans="23:23" x14ac:dyDescent="0.3">
      <c r="W222" s="19"/>
    </row>
    <row r="223" spans="23:23" x14ac:dyDescent="0.3">
      <c r="W223" s="19"/>
    </row>
    <row r="224" spans="23:23" x14ac:dyDescent="0.3">
      <c r="W224" s="19"/>
    </row>
    <row r="225" spans="23:23" x14ac:dyDescent="0.3">
      <c r="W225" s="19"/>
    </row>
    <row r="226" spans="23:23" x14ac:dyDescent="0.3">
      <c r="W226" s="19"/>
    </row>
    <row r="227" spans="23:23" x14ac:dyDescent="0.3">
      <c r="W227" s="19"/>
    </row>
    <row r="228" spans="23:23" x14ac:dyDescent="0.3">
      <c r="W228" s="19"/>
    </row>
    <row r="229" spans="23:23" x14ac:dyDescent="0.3">
      <c r="W229" s="19"/>
    </row>
    <row r="230" spans="23:23" x14ac:dyDescent="0.3">
      <c r="W230" s="19"/>
    </row>
    <row r="231" spans="23:23" x14ac:dyDescent="0.3">
      <c r="W231" s="19"/>
    </row>
    <row r="232" spans="23:23" x14ac:dyDescent="0.3">
      <c r="W232" s="19"/>
    </row>
    <row r="233" spans="23:23" x14ac:dyDescent="0.3">
      <c r="W233" s="19"/>
    </row>
    <row r="234" spans="23:23" x14ac:dyDescent="0.3">
      <c r="W234" s="19"/>
    </row>
    <row r="235" spans="23:23" x14ac:dyDescent="0.3">
      <c r="W235" s="19"/>
    </row>
    <row r="236" spans="23:23" x14ac:dyDescent="0.3">
      <c r="W236" s="19"/>
    </row>
    <row r="237" spans="23:23" x14ac:dyDescent="0.3">
      <c r="W237" s="19"/>
    </row>
    <row r="238" spans="23:23" x14ac:dyDescent="0.3">
      <c r="W238" s="19"/>
    </row>
    <row r="239" spans="23:23" x14ac:dyDescent="0.3">
      <c r="W239" s="19"/>
    </row>
    <row r="240" spans="23:23" x14ac:dyDescent="0.3">
      <c r="W240" s="19"/>
    </row>
    <row r="241" spans="23:23" x14ac:dyDescent="0.3">
      <c r="W241" s="19"/>
    </row>
    <row r="242" spans="23:23" x14ac:dyDescent="0.3">
      <c r="W242" s="19"/>
    </row>
    <row r="243" spans="23:23" x14ac:dyDescent="0.3">
      <c r="W243" s="19"/>
    </row>
    <row r="244" spans="23:23" x14ac:dyDescent="0.3">
      <c r="W244" s="19"/>
    </row>
    <row r="245" spans="23:23" x14ac:dyDescent="0.3">
      <c r="W245" s="19"/>
    </row>
    <row r="246" spans="23:23" x14ac:dyDescent="0.3">
      <c r="W246" s="19"/>
    </row>
    <row r="247" spans="23:23" x14ac:dyDescent="0.3">
      <c r="W247" s="19"/>
    </row>
    <row r="248" spans="23:23" x14ac:dyDescent="0.3">
      <c r="W248" s="19"/>
    </row>
    <row r="249" spans="23:23" x14ac:dyDescent="0.3">
      <c r="W249" s="19"/>
    </row>
    <row r="250" spans="23:23" x14ac:dyDescent="0.3">
      <c r="W250" s="19"/>
    </row>
    <row r="251" spans="23:23" x14ac:dyDescent="0.3">
      <c r="W251" s="19"/>
    </row>
    <row r="252" spans="23:23" x14ac:dyDescent="0.3">
      <c r="W252" s="19"/>
    </row>
    <row r="253" spans="23:23" x14ac:dyDescent="0.3">
      <c r="W253" s="19"/>
    </row>
    <row r="254" spans="23:23" x14ac:dyDescent="0.3">
      <c r="W254" s="19"/>
    </row>
    <row r="255" spans="23:23" x14ac:dyDescent="0.3">
      <c r="W255" s="19"/>
    </row>
    <row r="256" spans="23:23" x14ac:dyDescent="0.3">
      <c r="W256" s="19"/>
    </row>
    <row r="257" spans="23:23" x14ac:dyDescent="0.3">
      <c r="W257" s="19"/>
    </row>
    <row r="258" spans="23:23" x14ac:dyDescent="0.3">
      <c r="W258" s="19"/>
    </row>
    <row r="259" spans="23:23" x14ac:dyDescent="0.3">
      <c r="W259" s="19"/>
    </row>
    <row r="260" spans="23:23" x14ac:dyDescent="0.3">
      <c r="W260" s="19"/>
    </row>
    <row r="261" spans="23:23" x14ac:dyDescent="0.3">
      <c r="W261" s="19"/>
    </row>
    <row r="262" spans="23:23" x14ac:dyDescent="0.3">
      <c r="W262" s="19"/>
    </row>
    <row r="263" spans="23:23" x14ac:dyDescent="0.3">
      <c r="W263" s="19"/>
    </row>
    <row r="264" spans="23:23" x14ac:dyDescent="0.3">
      <c r="W264" s="19"/>
    </row>
    <row r="265" spans="23:23" x14ac:dyDescent="0.3">
      <c r="W265" s="19"/>
    </row>
    <row r="266" spans="23:23" x14ac:dyDescent="0.3">
      <c r="W266" s="19"/>
    </row>
    <row r="267" spans="23:23" x14ac:dyDescent="0.3">
      <c r="W267" s="19"/>
    </row>
    <row r="268" spans="23:23" x14ac:dyDescent="0.3">
      <c r="W268" s="19"/>
    </row>
    <row r="269" spans="23:23" x14ac:dyDescent="0.3">
      <c r="W269" s="19"/>
    </row>
    <row r="270" spans="23:23" x14ac:dyDescent="0.3">
      <c r="W270" s="19"/>
    </row>
    <row r="271" spans="23:23" x14ac:dyDescent="0.3">
      <c r="W271" s="19"/>
    </row>
    <row r="272" spans="23:23" x14ac:dyDescent="0.3">
      <c r="W272" s="19"/>
    </row>
    <row r="273" spans="23:23" x14ac:dyDescent="0.3">
      <c r="W273" s="19"/>
    </row>
    <row r="274" spans="23:23" x14ac:dyDescent="0.3">
      <c r="W274" s="19"/>
    </row>
    <row r="275" spans="23:23" x14ac:dyDescent="0.3">
      <c r="W275" s="19"/>
    </row>
    <row r="276" spans="23:23" x14ac:dyDescent="0.3">
      <c r="W276" s="19"/>
    </row>
    <row r="277" spans="23:23" x14ac:dyDescent="0.3">
      <c r="W277" s="19"/>
    </row>
    <row r="278" spans="23:23" x14ac:dyDescent="0.3">
      <c r="W278" s="19"/>
    </row>
    <row r="279" spans="23:23" x14ac:dyDescent="0.3">
      <c r="W279" s="19"/>
    </row>
    <row r="280" spans="23:23" x14ac:dyDescent="0.3">
      <c r="W280" s="19"/>
    </row>
    <row r="281" spans="23:23" x14ac:dyDescent="0.3">
      <c r="W281" s="19"/>
    </row>
    <row r="282" spans="23:23" x14ac:dyDescent="0.3">
      <c r="W282" s="19"/>
    </row>
    <row r="283" spans="23:23" x14ac:dyDescent="0.3">
      <c r="W283" s="19"/>
    </row>
    <row r="284" spans="23:23" x14ac:dyDescent="0.3">
      <c r="W284" s="19"/>
    </row>
    <row r="285" spans="23:23" x14ac:dyDescent="0.3">
      <c r="W285" s="19"/>
    </row>
    <row r="286" spans="23:23" x14ac:dyDescent="0.3">
      <c r="W286" s="19"/>
    </row>
    <row r="287" spans="23:23" x14ac:dyDescent="0.3">
      <c r="W287" s="19"/>
    </row>
    <row r="288" spans="23:23" x14ac:dyDescent="0.3">
      <c r="W288" s="19"/>
    </row>
    <row r="289" spans="23:23" x14ac:dyDescent="0.3">
      <c r="W289" s="19"/>
    </row>
    <row r="290" spans="23:23" x14ac:dyDescent="0.3">
      <c r="W290" s="19"/>
    </row>
    <row r="291" spans="23:23" x14ac:dyDescent="0.3">
      <c r="W291" s="19"/>
    </row>
    <row r="292" spans="23:23" x14ac:dyDescent="0.3">
      <c r="W292" s="19"/>
    </row>
    <row r="293" spans="23:23" x14ac:dyDescent="0.3">
      <c r="W293" s="19"/>
    </row>
    <row r="294" spans="23:23" x14ac:dyDescent="0.3">
      <c r="W294" s="19"/>
    </row>
    <row r="295" spans="23:23" x14ac:dyDescent="0.3">
      <c r="W295" s="19"/>
    </row>
    <row r="296" spans="23:23" x14ac:dyDescent="0.3">
      <c r="W296" s="19"/>
    </row>
    <row r="297" spans="23:23" x14ac:dyDescent="0.3">
      <c r="W297" s="19"/>
    </row>
    <row r="298" spans="23:23" x14ac:dyDescent="0.3">
      <c r="W298" s="19"/>
    </row>
    <row r="299" spans="23:23" x14ac:dyDescent="0.3">
      <c r="W299" s="19"/>
    </row>
    <row r="300" spans="23:23" x14ac:dyDescent="0.3">
      <c r="W300" s="19"/>
    </row>
    <row r="301" spans="23:23" x14ac:dyDescent="0.3">
      <c r="W301" s="19"/>
    </row>
  </sheetData>
  <hyperlinks>
    <hyperlink ref="M29" r:id="rId1" xr:uid="{E8A192B8-5979-40B7-8FF1-1D843F0BE164}"/>
    <hyperlink ref="M37" r:id="rId2" xr:uid="{1E49623F-7D03-4435-883C-A20A6A22B950}"/>
    <hyperlink ref="M44" r:id="rId3" xr:uid="{EA2A586F-B94E-4C0B-8D3A-BEFA578F3EE7}"/>
    <hyperlink ref="M47" r:id="rId4" xr:uid="{248308D8-495A-46F1-9EA4-0273B7D29A51}"/>
    <hyperlink ref="M16" r:id="rId5" xr:uid="{BCFB25EC-1990-4BD9-8C17-510D27FE5072}"/>
    <hyperlink ref="M50" r:id="rId6" xr:uid="{68EE967C-739B-491F-A0E6-FD5626731FAA}"/>
    <hyperlink ref="M28" r:id="rId7" xr:uid="{B6D117CD-CB28-4724-8943-2E4969365D3B}"/>
    <hyperlink ref="M6" r:id="rId8" xr:uid="{FB30F8BB-162E-432E-8AE2-9D22EC5B929D}"/>
    <hyperlink ref="M5" r:id="rId9" xr:uid="{10FB912F-E1FA-434E-8F2C-E28100303FBB}"/>
    <hyperlink ref="M60" r:id="rId10" xr:uid="{11B943A3-ED2E-4B0C-84DC-7D61C9D81DED}"/>
    <hyperlink ref="M4" r:id="rId11" xr:uid="{11A1F95F-6A09-463E-ACAA-44CF3E38F8D1}"/>
    <hyperlink ref="M40" r:id="rId12" display="gueyebayesamba@pec.it" xr:uid="{99187E22-B798-4CB1-8B1A-84741FED5233}"/>
    <hyperlink ref="M87" r:id="rId13" xr:uid="{080089C9-83F6-499B-9E39-D47D92A6448A}"/>
    <hyperlink ref="M49" r:id="rId14" xr:uid="{E97FFA82-A61D-47BA-8773-3F804B0F0966}"/>
    <hyperlink ref="M39" r:id="rId15" xr:uid="{6C909847-5D63-408D-A521-CAE1F91DEE20}"/>
    <hyperlink ref="M52" r:id="rId16" xr:uid="{942CEEA8-19FD-4C63-9961-9C74E7F71B23}"/>
    <hyperlink ref="M65" r:id="rId17" xr:uid="{53AEF640-569C-4C46-96DF-0678D99D38A1}"/>
    <hyperlink ref="M42" r:id="rId18" xr:uid="{01CB9BAD-5102-495E-8A0E-464344E1C6DA}"/>
    <hyperlink ref="M2" r:id="rId19" xr:uid="{5CB20FE7-ED47-4426-B826-D93B46487A77}"/>
    <hyperlink ref="M90" r:id="rId20" xr:uid="{C446D647-1E8D-4088-B85B-5E99DAA8DAB0}"/>
    <hyperlink ref="M61" r:id="rId21" xr:uid="{5CF53313-78E2-4072-BFE6-2DCCC01200BD}"/>
    <hyperlink ref="M72" r:id="rId22" xr:uid="{B8BA037B-A405-42AF-973D-3A7063902703}"/>
    <hyperlink ref="M56" r:id="rId23" xr:uid="{DA13CAE2-0F64-4A48-8009-FF5BC41D9A53}"/>
    <hyperlink ref="M25" r:id="rId24" display="studiomasiellot@pec.it" xr:uid="{C3551447-7866-45DB-A823-3C2545F7C06A}"/>
    <hyperlink ref="M8" r:id="rId25" xr:uid="{301C246A-EA6C-4702-BEAB-8B85B5331A4D}"/>
    <hyperlink ref="M70" r:id="rId26" xr:uid="{2FB17C8F-AB28-47F1-8B91-96FEFE2D0693}"/>
    <hyperlink ref="M32" r:id="rId27" xr:uid="{DEF00367-657B-46E6-B479-075B51E012A5}"/>
    <hyperlink ref="M17" r:id="rId28" xr:uid="{7D910968-6C3C-4E27-A32A-10B0E1101D98}"/>
    <hyperlink ref="M53" r:id="rId29" xr:uid="{FB3ABBA8-F01F-4E77-BD46-C190B2C2AAA6}"/>
    <hyperlink ref="M20" r:id="rId30" xr:uid="{566D25E2-888B-4D6F-BDA6-C52CAD8AFBE7}"/>
    <hyperlink ref="M21" r:id="rId31" xr:uid="{0A4EAA01-E701-468B-A0E5-A39EADC1F194}"/>
    <hyperlink ref="M74" r:id="rId32" xr:uid="{0235BCD0-309E-4DCF-9181-45B14513261D}"/>
    <hyperlink ref="M91" r:id="rId33" xr:uid="{FEA4BB8F-2859-4C19-A9E6-E2B7A74902DD}"/>
    <hyperlink ref="M9" r:id="rId34" xr:uid="{7AA637B5-62D6-4616-9786-E755B8ACB25B}"/>
    <hyperlink ref="M75" r:id="rId35" xr:uid="{7FF83D88-1B3B-477F-8440-1B993066A398}"/>
    <hyperlink ref="M22" r:id="rId36" xr:uid="{AE6A443A-D1BA-4A4D-84AE-5BA3DBD34B29}"/>
    <hyperlink ref="M96" r:id="rId37" xr:uid="{F2FE0F06-8835-4101-BA50-67FDD86E8614}"/>
    <hyperlink ref="M54" r:id="rId38" xr:uid="{1741802E-C2A2-449C-B75C-DE5607BCE0B6}"/>
    <hyperlink ref="M11" r:id="rId39" xr:uid="{9743EB3D-7AD4-4021-ACCE-0E82D089BE40}"/>
    <hyperlink ref="M79" r:id="rId40" xr:uid="{3FCB6CEF-8116-457F-978E-F23A4EFAE6F4}"/>
    <hyperlink ref="M24" r:id="rId41" display="mv@pecconfesercentira.it" xr:uid="{64D1C98D-FD24-4591-ACE6-24B5A4F310DF}"/>
    <hyperlink ref="M45" r:id="rId42" xr:uid="{46E94AFB-B5AB-4A60-AF31-BD8F4FA788B3}"/>
    <hyperlink ref="M82" r:id="rId43" xr:uid="{FB012790-2BE5-4AA8-9373-88D08AE9BB7B}"/>
    <hyperlink ref="M84" r:id="rId44" xr:uid="{BB867005-F4E4-499D-9747-DF34A84F35A5}"/>
    <hyperlink ref="M78" r:id="rId45" xr:uid="{422B6738-9301-4B6C-BC5A-1FCDB20C59CA}"/>
    <hyperlink ref="M38" r:id="rId46" xr:uid="{DEE49712-0FE0-4FA4-8C27-7B85F21F937B}"/>
    <hyperlink ref="M80" r:id="rId47" xr:uid="{F94FA1C4-FA76-4346-80C1-2982B2814432}"/>
    <hyperlink ref="M30" r:id="rId48" xr:uid="{EFC24153-7624-4C4D-9854-8AE01A1F6E2F}"/>
    <hyperlink ref="M50:M53" r:id="rId49" display="stella.cavallo@pec.it" xr:uid="{CF161EE2-D7A5-449F-B7CD-53BA6A50EC2D}"/>
    <hyperlink ref="M71" r:id="rId50" xr:uid="{976DEE2C-A956-461D-9516-218BB456C8F7}"/>
    <hyperlink ref="M57" r:id="rId51" xr:uid="{24763858-9305-414E-A38A-FA5AC495A1BB}"/>
    <hyperlink ref="M68" r:id="rId52" xr:uid="{33407531-6ABA-44FE-AA0B-69FF5CFC7D99}"/>
    <hyperlink ref="M41" r:id="rId53" xr:uid="{5D7E6716-25EE-4484-968B-282A6A402671}"/>
    <hyperlink ref="M73" r:id="rId54" xr:uid="{BA0001FC-9E30-4527-9B45-2A9C30ADC4B5}"/>
    <hyperlink ref="M63" r:id="rId55" xr:uid="{254C5467-9834-4364-918A-E039B669BEBE}"/>
    <hyperlink ref="M89" r:id="rId56" xr:uid="{51607D4A-E6EF-4C81-B292-EE6FADB786FB}"/>
    <hyperlink ref="M36" r:id="rId57" xr:uid="{3F94355E-E145-4581-8648-49038B293C24}"/>
    <hyperlink ref="M58" r:id="rId58" xr:uid="{2F46C037-96B5-4D99-B4C0-143DE6516237}"/>
    <hyperlink ref="M77" r:id="rId59" xr:uid="{DB917F1C-0DB9-4E82-9164-CC6CFA145307}"/>
    <hyperlink ref="M10" r:id="rId60" xr:uid="{500C1D3B-B4E8-47A6-BA2B-16C9067611DC}"/>
    <hyperlink ref="M95" r:id="rId61" xr:uid="{9D509D55-AADF-49D8-9463-5EE788065CA3}"/>
    <hyperlink ref="M19" r:id="rId62" xr:uid="{D42643F0-4384-4383-B8ED-3C317B2DA424}"/>
    <hyperlink ref="M94" r:id="rId63" xr:uid="{BB1DF799-7CFF-43AC-91E7-C09042E05798}"/>
    <hyperlink ref="M93" r:id="rId64" xr:uid="{D5FE01F6-039F-4645-862E-9888F2EBF368}"/>
    <hyperlink ref="M64" r:id="rId65" xr:uid="{E065257D-75EF-4797-A531-935C4CD29D75}"/>
    <hyperlink ref="M85" r:id="rId66" xr:uid="{D9EB0B50-BFC3-409F-B5A0-5948DEFC09DB}"/>
    <hyperlink ref="M76" r:id="rId67" xr:uid="{930962A1-2B07-4AEC-936E-78C3F8BA2841}"/>
    <hyperlink ref="M81" r:id="rId68" xr:uid="{2B1249C6-29BE-4997-A8DB-CA584E56C9A2}"/>
    <hyperlink ref="M12" r:id="rId69" xr:uid="{12D499CC-775F-4DE8-88EA-D8A26240B98B}"/>
    <hyperlink ref="M92" r:id="rId70" xr:uid="{A9E943BE-6BB7-4AFD-8757-92DCC0806562}"/>
    <hyperlink ref="M83" r:id="rId71" xr:uid="{E36166BB-5243-435B-97C8-3DBC4869110A}"/>
    <hyperlink ref="M13" r:id="rId72" xr:uid="{F1718D46-D393-485B-869F-DF29B753FB2B}"/>
  </hyperlinks>
  <pageMargins left="0.7" right="0.7" top="0.75" bottom="0.75" header="0.3" footer="0.3"/>
  <pageSetup paperSize="9" orientation="portrait" horizontalDpi="0" verticalDpi="0" r:id="rId7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Grad FO 2024</vt:lpstr>
      <vt:lpstr>Grad FO 24-alfa</vt:lpstr>
      <vt:lpstr>'Grad FO 2024'!Area_stampa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Vita Maria Settanni</dc:creator>
  <cp:lastModifiedBy>Vita Maria Settanni</cp:lastModifiedBy>
  <cp:lastPrinted>2024-07-30T07:29:00Z</cp:lastPrinted>
  <dcterms:created xsi:type="dcterms:W3CDTF">2015-06-05T18:19:34Z</dcterms:created>
  <dcterms:modified xsi:type="dcterms:W3CDTF">2024-07-30T07:29:12Z</dcterms:modified>
</cp:coreProperties>
</file>